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borisevich\Desktop\ИП 2025 - 2027\2. ИП 26-29\3. ИП 26-29 (ЯНАО)\ЛСР\"/>
    </mc:Choice>
  </mc:AlternateContent>
  <bookViews>
    <workbookView xWindow="0" yWindow="0" windowWidth="28800" windowHeight="12300"/>
  </bookViews>
  <sheets>
    <sheet name="2026" sheetId="5" r:id="rId1"/>
    <sheet name="2027" sheetId="2" r:id="rId2"/>
    <sheet name="2028" sheetId="3" r:id="rId3"/>
    <sheet name="2029" sheetId="4" r:id="rId4"/>
  </sheets>
  <definedNames>
    <definedName name="_xlnm.Print_Titles" localSheetId="0">'2026'!$38:$38</definedName>
    <definedName name="_xlnm.Print_Titles" localSheetId="1">'2027'!$38:$38</definedName>
    <definedName name="_xlnm.Print_Titles" localSheetId="2">'2028'!$38:$38</definedName>
    <definedName name="_xlnm.Print_Titles" localSheetId="3">'2029'!$38:$38</definedName>
    <definedName name="_xlnm.Print_Area" localSheetId="0">'2026'!$A$1:$N$148</definedName>
    <definedName name="_xlnm.Print_Area" localSheetId="1">'2027'!$A$1:$N$49</definedName>
    <definedName name="_xlnm.Print_Area" localSheetId="2">'2028'!$A$1:$N$49</definedName>
    <definedName name="_xlnm.Print_Area" localSheetId="3">'2029'!$A$1:$N$49</definedName>
  </definedNames>
  <calcPr calcId="162913" iterate="1"/>
</workbook>
</file>

<file path=xl/calcChain.xml><?xml version="1.0" encoding="utf-8"?>
<calcChain xmlns="http://schemas.openxmlformats.org/spreadsheetml/2006/main">
  <c r="N134" i="5" l="1"/>
  <c r="L134" i="5"/>
  <c r="L133" i="5"/>
  <c r="N133" i="5" s="1"/>
  <c r="L132" i="5"/>
  <c r="N132" i="5" s="1"/>
  <c r="N130" i="5"/>
  <c r="L130" i="5"/>
  <c r="L128" i="5"/>
  <c r="N128" i="5" s="1"/>
  <c r="N126" i="5"/>
  <c r="L126" i="5"/>
  <c r="L124" i="5"/>
  <c r="L125" i="5" s="1"/>
  <c r="N125" i="5" s="1"/>
  <c r="N115" i="5"/>
  <c r="N107" i="5"/>
  <c r="N96" i="5"/>
  <c r="N87" i="5"/>
  <c r="N58" i="5"/>
  <c r="N67" i="5" s="1"/>
  <c r="N53" i="5"/>
  <c r="N44" i="5"/>
  <c r="L129" i="5" l="1"/>
  <c r="N129" i="5" s="1"/>
  <c r="N124" i="5"/>
</calcChain>
</file>

<file path=xl/sharedStrings.xml><?xml version="1.0" encoding="utf-8"?>
<sst xmlns="http://schemas.openxmlformats.org/spreadsheetml/2006/main" count="615" uniqueCount="138">
  <si>
    <t>Приложение № 2</t>
  </si>
  <si>
    <t>Утверждено приказом Минстроя РФ № 421 от 4 августа 2020 г. в редакции приказа № 557 от 7 июля 2022 г.</t>
  </si>
  <si>
    <t>Наименование программного продукта</t>
  </si>
  <si>
    <t>ГРАНД-Смета, версия 2024.2</t>
  </si>
  <si>
    <t xml:space="preserve">Наименование редакции сметных нормативов  </t>
  </si>
  <si>
    <t>Приказ Минстроя России от 26.12.2019 № 876/пр;
Приказ Минстроя России от 04.08.2020 № 421/пр;
Приказ Минстроя России от 21.12.2020 № 812/пр;
Приказ Минстроя России от 11.12.2020 № 774/пр</t>
  </si>
  <si>
    <t xml:space="preserve">Реквизиты приказа Минстроя России об утверждении дополнений и изменений к сметным нормативам </t>
  </si>
  <si>
    <t>Приказ Минстроя России от 30 марта 2020 г. № 172/пр, Приказ Минстроя России от 01 июня 2020 г. № 294/пр, Приказ Минстроя России от 30 июня 2020 г. № 352/пр, Приказ Минстроя России от 20 октября 2020 г. № 636/пр, Приказ Минстроя России от 09 февраля 2021 г. № 51/пр, Приказ Минстроя России от 24  мая  2021 г. № 321/пр, Приказ Минстроя России от 24 июня  2021 г. № 408/пр, Приказ Минстроя России от 14 октября  2021 г. № 746/пр, Приказ Минстроя России от 20 декабря  2021 г. № 962/пр;
Приказ Минстроя России от 07.07.2022 № 557/пр;
Приказ Минстроя России от 02.09.2021 № 636/пр, Приказ Минстроя России от 26.07.2022 № 611/пр;
Приказ Минстроя России от 22.04.2022 № 317/пр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</si>
  <si>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</si>
  <si>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</si>
  <si>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/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</si>
  <si>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</si>
  <si>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</si>
  <si>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</si>
  <si>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(наименование стройки)</t>
  </si>
  <si>
    <t>(наименование объекта капитального строительства)</t>
  </si>
  <si>
    <t xml:space="preserve">ЛОКАЛЬНЫЙ СМЕТНЫЙ РАСЧЕТ (СМЕТА) № </t>
  </si>
  <si>
    <t>Создание АИС ГП АО ЭК Восток 2026 ЯНАО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</si>
  <si>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</si>
  <si>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</si>
  <si>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</si>
  <si>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</si>
  <si>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</si>
  <si>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</si>
  <si>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</si>
  <si>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</si>
  <si>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</si>
  <si>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</si>
  <si>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</si>
  <si>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</si>
  <si>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</si>
  <si>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</si>
  <si>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монтажных работ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</si>
  <si>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</si>
  <si>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</si>
  <si>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</si>
  <si>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</si>
  <si>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</si>
  <si>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</si>
  <si>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</si>
  <si>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</si>
  <si>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</si>
  <si>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</si>
  <si>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</si>
  <si>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</si>
  <si>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</si>
  <si>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</si>
  <si>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</si>
  <si>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</si>
  <si>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</si>
  <si>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</si>
  <si>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 серверного оборудования</t>
  </si>
  <si>
    <t>1</t>
  </si>
  <si>
    <t>ФЕРм10-03-001-01</t>
  </si>
  <si>
    <t>Стойка, полустойка, каркас стойки или шкаф, масса: до 100 кг</t>
  </si>
  <si>
    <t>шт</t>
  </si>
  <si>
    <t xml:space="preserve"> МАТ=0 к расх.</t>
  </si>
  <si>
    <t>Доля на субъект ПЗ=0,0602 (ОЗП=0,0602; ЭМ=0,0602 к расх.; ЗПМ=0,0602; МАТ=0,0602 к расх.; ТЗ=0,0602; ТЗМ=0,0602)</t>
  </si>
  <si>
    <t>ОТ</t>
  </si>
  <si>
    <t>2</t>
  </si>
  <si>
    <t>ЭМ</t>
  </si>
  <si>
    <t>3</t>
  </si>
  <si>
    <t>в т.ч. ОТм</t>
  </si>
  <si>
    <t>4</t>
  </si>
  <si>
    <t>М</t>
  </si>
  <si>
    <t>ЗТ</t>
  </si>
  <si>
    <t>чел.-ч</t>
  </si>
  <si>
    <t>ЗТм</t>
  </si>
  <si>
    <t>Итого по расценке</t>
  </si>
  <si>
    <t>ФОТ</t>
  </si>
  <si>
    <t>Пр/812-051.1-1</t>
  </si>
  <si>
    <t>НР Прокладка и монтаж сетей связи</t>
  </si>
  <si>
    <t>%</t>
  </si>
  <si>
    <t>Пр/774-051.1</t>
  </si>
  <si>
    <t>СП Прокладка и монтаж сетей связи</t>
  </si>
  <si>
    <t>Всего по позиции</t>
  </si>
  <si>
    <t>ФЕРм11-04-008-01</t>
  </si>
  <si>
    <t>Съемные и выдвижные блоки (модули, ячейки, ТЭЗ), масса: до 5 кг</t>
  </si>
  <si>
    <t>Пр/812-053.0-1</t>
  </si>
  <si>
    <t>НР Приборы, средства автоматизации и вычислительной техники</t>
  </si>
  <si>
    <t>Пр/774-053.0</t>
  </si>
  <si>
    <t>СП Приборы, средства автоматизации и вычислительной техники</t>
  </si>
  <si>
    <t>Итоги по разделу 1 Монтаж серверного оборудования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</si>
  <si>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</si>
  <si>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</si>
  <si>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</si>
  <si>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</si>
  <si>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</si>
  <si>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</si>
  <si>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</si>
  <si>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</si>
  <si>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Итого по разделу 1 Монтаж серверного оборудования</t>
  </si>
  <si>
    <t>Раздел 2. Настройка и налаодка работы серверного оборудования</t>
  </si>
  <si>
    <t>ФЕРп02-01-002-01</t>
  </si>
  <si>
    <t>Автоматизированная система управления II категории технической сложности с количеством каналов (Кобщ): 2</t>
  </si>
  <si>
    <t>система</t>
  </si>
  <si>
    <t>Пр/812-083.0-1</t>
  </si>
  <si>
    <t>НР Пусконаладочные работы: 'вхолостую' - 80%, 'под нагрузкой' - 20%</t>
  </si>
  <si>
    <t>Пр/774-083.0</t>
  </si>
  <si>
    <t>СП Пусконаладочные работы: 'вхолостую' - 80%, 'под нагрузкой' - 20%</t>
  </si>
  <si>
    <t>ФЕРп02-01-002-02</t>
  </si>
  <si>
    <t>Автоматизированная система управления II категории технической сложности с количеством каналов (Кобщ): за каждый канал свыше 2 до 9 добавлять к расценке 02-01-002-01</t>
  </si>
  <si>
    <t>канал</t>
  </si>
  <si>
    <t>5</t>
  </si>
  <si>
    <t>ФЕРм10-06-068-15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</si>
  <si>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</si>
  <si>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Итоги по разделу 2 Настройка и налаодка работы серверного оборудования :</t>
  </si>
  <si>
    <t xml:space="preserve">     Прочие затраты</t>
  </si>
  <si>
    <t xml:space="preserve">  Итого по разделу 2 Настройка и налаодка работы серверного оборудования</t>
  </si>
  <si>
    <t>Раздел 3. Программное обеспечение</t>
  </si>
  <si>
    <t>6</t>
  </si>
  <si>
    <t>Программный комплекс АИС
(Внедрение, миграция данных, предоставление неисключетельного права пользования (лицензия))</t>
  </si>
  <si>
    <t xml:space="preserve">  Итого по разделу 3 Программное обеспечение</t>
  </si>
  <si>
    <t>Раздел 4. Оборудование</t>
  </si>
  <si>
    <t>7</t>
  </si>
  <si>
    <t>Приказ от 04.08.2020 № 421/пр п.92в (в ред. пр. № 55/пр от 30.01.2024)</t>
  </si>
  <si>
    <t>Заготовительно-складские расходы для оборудования - 1,2% ПЗ=1,2% (ОЗП=1,2%; ЭМ=1,2%; МАТ=1,2%)</t>
  </si>
  <si>
    <t>8</t>
  </si>
  <si>
    <t>9</t>
  </si>
  <si>
    <t xml:space="preserve">  Итого по разделу 4 Оборудование</t>
  </si>
  <si>
    <t>Итоги по смете:</t>
  </si>
  <si>
    <t xml:space="preserve">  ВСЕГО по смете</t>
  </si>
  <si>
    <t xml:space="preserve">     Оборудование и ПО</t>
  </si>
  <si>
    <t xml:space="preserve">             в т.ч.: заготовительно-складские расходы для оборудования </t>
  </si>
  <si>
    <t xml:space="preserve">     Монтаж серверного оборудования</t>
  </si>
  <si>
    <t xml:space="preserve">     Настройка и наладка работы серверного оборудования</t>
  </si>
  <si>
    <t>Создание АИС ГП АО ЭК Восток 2027 ЯНАО</t>
  </si>
  <si>
    <t>(1806)</t>
  </si>
  <si>
    <t>Раздел 1. Программное обеспечение</t>
  </si>
  <si>
    <t>Программный комплекс АИС
(Модификация, модернизация /доработки(привидение ПО к условиям действующего законодательства и планового роста точек поставки)</t>
  </si>
  <si>
    <t>Цена=30000000,00/3</t>
  </si>
  <si>
    <t>ВСЕГО по смете</t>
  </si>
  <si>
    <t>Создание АИС ГП АО ЭК Восток 2028 ЯНАО</t>
  </si>
  <si>
    <t>Создание АИС ГП АО ЭК Восток 2029 ЯНАО</t>
  </si>
  <si>
    <t>0</t>
  </si>
  <si>
    <t>СХД OceanStor Dorado 6000 V6(2U,Dual
Ctrl,NVMe,AC\240V HVDC,1TB
Cache,4*100Gb
RDMA,36*Palm,SPE62C0236,Applicable to
1.2m-Depth Cabinets)</t>
  </si>
  <si>
    <t>Сервер Dell PowerEdge R660</t>
  </si>
  <si>
    <t>Ленточная библиотека для резервирования и хранения данных
(HPE StoreEver MSL 1/8 G2 0-drive Tape Autoloader , 10 картриджей)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</si>
</sst>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0"/>
    <numFmt numFmtId="167" formatCode="_-* #,##0.00\ _₽_-;\-* #,##0.00\ _₽_-;_-* &quot;-&quot;??\ _₽_-;_-@_-"/>
  </numFmts>
  <fonts count="9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FFFFFF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8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146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center" vertical="top" wrapText="1"/>
    </xf>
    <xf numFmtId="1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8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0" fontId="1" fillId="0" borderId="8" xfId="0" applyNumberFormat="1" applyFont="1" applyFill="1" applyBorder="1" applyAlignment="1" applyProtection="1">
      <alignment horizontal="right" vertical="top" wrapText="1"/>
    </xf>
    <xf numFmtId="49" fontId="8" fillId="0" borderId="9" xfId="0" applyNumberFormat="1" applyFont="1" applyFill="1" applyBorder="1" applyAlignment="1" applyProtection="1">
      <alignment horizontal="center" vertical="top" wrapText="1"/>
    </xf>
    <xf numFmtId="2" fontId="8" fillId="0" borderId="3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3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2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2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2" fontId="8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2" fontId="8" fillId="0" borderId="10" xfId="0" applyNumberFormat="1" applyFont="1" applyFill="1" applyBorder="1" applyAlignment="1" applyProtection="1">
      <alignment horizontal="right" vertical="top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4" fontId="1" fillId="0" borderId="10" xfId="0" applyNumberFormat="1" applyFont="1" applyFill="1" applyBorder="1" applyAlignment="1" applyProtection="1">
      <alignment horizontal="right" vertical="top"/>
    </xf>
    <xf numFmtId="4" fontId="8" fillId="0" borderId="10" xfId="0" applyNumberFormat="1" applyFont="1" applyFill="1" applyBorder="1" applyAlignment="1" applyProtection="1">
      <alignment horizontal="right" vertical="top"/>
    </xf>
    <xf numFmtId="4" fontId="8" fillId="0" borderId="3" xfId="0" applyNumberFormat="1" applyFont="1" applyFill="1" applyBorder="1" applyAlignment="1" applyProtection="1">
      <alignment horizontal="right" vertical="top" wrapText="1"/>
    </xf>
    <xf numFmtId="4" fontId="8" fillId="0" borderId="8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/>
    </xf>
    <xf numFmtId="4" fontId="8" fillId="0" borderId="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2" fontId="8" fillId="0" borderId="0" xfId="0" applyNumberFormat="1" applyFont="1" applyFill="1" applyBorder="1" applyAlignment="1" applyProtection="1">
      <alignment horizontal="center" vertical="top"/>
    </xf>
    <xf numFmtId="3" fontId="8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 vertical="top"/>
    </xf>
    <xf numFmtId="49" fontId="5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2" fontId="8" fillId="0" borderId="8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vertical="top" wrapText="1"/>
    </xf>
    <xf numFmtId="167" fontId="1" fillId="0" borderId="0" xfId="0" applyNumberFormat="1" applyFont="1" applyFill="1" applyBorder="1" applyAlignment="1" applyProtection="1">
      <alignment horizontal="right" vertical="top" wrapText="1"/>
    </xf>
    <xf numFmtId="167" fontId="1" fillId="0" borderId="10" xfId="0" applyNumberFormat="1" applyFont="1" applyFill="1" applyBorder="1" applyAlignment="1" applyProtection="1">
      <alignment horizontal="right" vertical="top" wrapText="1"/>
    </xf>
    <xf numFmtId="167" fontId="1" fillId="0" borderId="11" xfId="0" applyNumberFormat="1" applyFont="1" applyFill="1" applyBorder="1" applyAlignment="1" applyProtection="1">
      <alignment horizontal="right" vertical="top" wrapText="1"/>
    </xf>
    <xf numFmtId="166" fontId="8" fillId="0" borderId="3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4" fontId="8" fillId="0" borderId="3" xfId="0" applyNumberFormat="1" applyFont="1" applyFill="1" applyBorder="1" applyAlignment="1" applyProtection="1">
      <alignment horizontal="right" vertical="top"/>
    </xf>
    <xf numFmtId="4" fontId="8" fillId="0" borderId="8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4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49"/>
  <sheetViews>
    <sheetView tabSelected="1" topLeftCell="A124" workbookViewId="0">
      <selection activeCell="I154" sqref="I154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4" width="134.85546875" style="3" hidden="1" customWidth="1"/>
    <col min="35" max="38" width="39.5703125" style="3" hidden="1" customWidth="1"/>
    <col min="39" max="44" width="101.140625" style="3" hidden="1" customWidth="1"/>
    <col min="45" max="45" width="58.7109375" style="3" hidden="1" customWidth="1"/>
    <col min="46" max="46" width="55.28515625" style="3" hidden="1" customWidth="1"/>
    <col min="47" max="47" width="58.7109375" style="3" hidden="1" customWidth="1"/>
    <col min="48" max="48" width="55.28515625" style="3" hidden="1" customWidth="1"/>
    <col min="49" max="16384" width="9.140625" style="2"/>
  </cols>
  <sheetData>
    <row r="1" spans="1:29" customFormat="1" ht="15" x14ac:dyDescent="0.25">
      <c r="N1" s="4" t="s">
        <v>0</v>
      </c>
    </row>
    <row r="2" spans="1:29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9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9" customFormat="1" ht="2.25" customHeight="1" x14ac:dyDescent="0.25">
      <c r="A4" s="116"/>
      <c r="B4" s="8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29" customFormat="1" ht="11.25" customHeight="1" x14ac:dyDescent="0.25">
      <c r="A5" s="116" t="s">
        <v>2</v>
      </c>
      <c r="B5" s="8"/>
      <c r="C5" s="5"/>
      <c r="E5" s="5"/>
      <c r="F5" s="5"/>
      <c r="G5" s="123" t="s">
        <v>3</v>
      </c>
      <c r="H5" s="123"/>
      <c r="I5" s="123"/>
      <c r="J5" s="123"/>
      <c r="K5" s="123"/>
      <c r="L5" s="123"/>
      <c r="M5" s="123"/>
      <c r="N5" s="123"/>
    </row>
    <row r="6" spans="1:29" customFormat="1" ht="45" customHeight="1" x14ac:dyDescent="0.25">
      <c r="A6" s="116" t="s">
        <v>4</v>
      </c>
      <c r="B6" s="8"/>
      <c r="C6" s="5"/>
      <c r="E6" s="9"/>
      <c r="F6" s="9"/>
      <c r="G6" s="121" t="s">
        <v>5</v>
      </c>
      <c r="H6" s="121"/>
      <c r="I6" s="121"/>
      <c r="J6" s="121"/>
      <c r="K6" s="121"/>
      <c r="L6" s="121"/>
      <c r="M6" s="121"/>
      <c r="N6" s="121"/>
      <c r="V6" s="10" t="s">
        <v>5</v>
      </c>
    </row>
    <row r="7" spans="1:29" customFormat="1" ht="101.25" customHeight="1" x14ac:dyDescent="0.25">
      <c r="A7" s="120" t="s">
        <v>6</v>
      </c>
      <c r="B7" s="120"/>
      <c r="C7" s="120"/>
      <c r="D7" s="120"/>
      <c r="E7" s="120"/>
      <c r="F7" s="120"/>
      <c r="G7" s="121" t="s">
        <v>7</v>
      </c>
      <c r="H7" s="121"/>
      <c r="I7" s="121"/>
      <c r="J7" s="121"/>
      <c r="K7" s="121"/>
      <c r="L7" s="121"/>
      <c r="M7" s="121"/>
      <c r="N7" s="121"/>
      <c r="P7" s="11" t="s">
        <v>6</v>
      </c>
      <c r="Q7" s="11" t="s">
        <v>7</v>
      </c>
      <c r="R7" s="12"/>
      <c r="S7" s="12"/>
      <c r="T7" s="12"/>
      <c r="U7" s="12"/>
      <c r="W7" s="10" t="s">
        <v>7</v>
      </c>
    </row>
    <row r="8" spans="1:29" customFormat="1" ht="67.5" customHeight="1" x14ac:dyDescent="0.25">
      <c r="A8" s="124" t="s">
        <v>8</v>
      </c>
      <c r="B8" s="124"/>
      <c r="C8" s="124"/>
      <c r="D8" s="124"/>
      <c r="E8" s="124"/>
      <c r="F8" s="124"/>
      <c r="G8" s="121"/>
      <c r="H8" s="121"/>
      <c r="I8" s="121"/>
      <c r="J8" s="121"/>
      <c r="K8" s="121"/>
      <c r="L8" s="121"/>
      <c r="M8" s="121"/>
      <c r="N8" s="121"/>
      <c r="P8" s="11" t="s">
        <v>9</v>
      </c>
      <c r="Q8" s="11"/>
      <c r="R8" s="12"/>
      <c r="S8" s="12"/>
      <c r="T8" s="12"/>
      <c r="U8" s="12"/>
      <c r="X8" s="10" t="s">
        <v>10</v>
      </c>
    </row>
    <row r="9" spans="1:29" customFormat="1" ht="33.75" customHeight="1" x14ac:dyDescent="0.25">
      <c r="A9" s="120" t="s">
        <v>11</v>
      </c>
      <c r="B9" s="120"/>
      <c r="C9" s="120"/>
      <c r="D9" s="120"/>
      <c r="E9" s="120"/>
      <c r="F9" s="120"/>
      <c r="G9" s="121"/>
      <c r="H9" s="121"/>
      <c r="I9" s="121"/>
      <c r="J9" s="121"/>
      <c r="K9" s="121"/>
      <c r="L9" s="121"/>
      <c r="M9" s="121"/>
      <c r="N9" s="121"/>
      <c r="P9" s="11" t="s">
        <v>11</v>
      </c>
      <c r="Q9" s="11"/>
      <c r="R9" s="12"/>
      <c r="S9" s="12"/>
      <c r="T9" s="12"/>
      <c r="U9" s="12"/>
      <c r="Y9" s="10" t="s">
        <v>10</v>
      </c>
    </row>
    <row r="10" spans="1:29" customFormat="1" ht="11.25" customHeight="1" x14ac:dyDescent="0.25">
      <c r="A10" s="122" t="s">
        <v>12</v>
      </c>
      <c r="B10" s="122"/>
      <c r="C10" s="122"/>
      <c r="D10" s="122"/>
      <c r="E10" s="122"/>
      <c r="F10" s="122"/>
      <c r="G10" s="121"/>
      <c r="H10" s="121"/>
      <c r="I10" s="121"/>
      <c r="J10" s="121"/>
      <c r="K10" s="121"/>
      <c r="L10" s="121"/>
      <c r="M10" s="121"/>
      <c r="N10" s="121"/>
      <c r="Z10" s="10" t="s">
        <v>10</v>
      </c>
    </row>
    <row r="11" spans="1:29" customFormat="1" ht="15" x14ac:dyDescent="0.25">
      <c r="A11" s="122" t="s">
        <v>13</v>
      </c>
      <c r="B11" s="122"/>
      <c r="C11" s="122"/>
      <c r="D11" s="122"/>
      <c r="E11" s="122"/>
      <c r="F11" s="122"/>
      <c r="G11" s="121"/>
      <c r="H11" s="121"/>
      <c r="I11" s="121"/>
      <c r="J11" s="121"/>
      <c r="K11" s="121"/>
      <c r="L11" s="121"/>
      <c r="M11" s="121"/>
      <c r="N11" s="121"/>
      <c r="AA11" s="10" t="s">
        <v>10</v>
      </c>
    </row>
    <row r="12" spans="1:29" customFormat="1" ht="3.75" customHeight="1" x14ac:dyDescent="0.25">
      <c r="A12" s="13"/>
      <c r="B12" s="5"/>
      <c r="C12" s="5"/>
      <c r="D12" s="5"/>
      <c r="E12" s="5"/>
      <c r="F12" s="8"/>
      <c r="G12" s="8"/>
      <c r="H12" s="8"/>
      <c r="I12" s="8"/>
      <c r="J12" s="8"/>
      <c r="K12" s="8"/>
      <c r="L12" s="8"/>
      <c r="M12" s="8"/>
      <c r="N12" s="8"/>
    </row>
    <row r="13" spans="1:29" customFormat="1" ht="15" x14ac:dyDescent="0.25">
      <c r="A13" s="129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AB13" s="10" t="s">
        <v>10</v>
      </c>
    </row>
    <row r="14" spans="1:29" customFormat="1" ht="15" x14ac:dyDescent="0.25">
      <c r="A14" s="126" t="s">
        <v>14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29" customFormat="1" ht="5.2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</row>
    <row r="16" spans="1:29" customFormat="1" ht="1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AC16" s="10" t="s">
        <v>10</v>
      </c>
    </row>
    <row r="17" spans="1:31" customFormat="1" ht="15" x14ac:dyDescent="0.25">
      <c r="A17" s="126" t="s">
        <v>15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</row>
    <row r="18" spans="1:31" customFormat="1" ht="21" customHeight="1" x14ac:dyDescent="0.25">
      <c r="A18" s="130" t="s">
        <v>16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</row>
    <row r="19" spans="1:31" customFormat="1" ht="3.75" customHeight="1" x14ac:dyDescent="0.25">
      <c r="A19" s="115"/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</row>
    <row r="20" spans="1:31" customFormat="1" ht="15" x14ac:dyDescent="0.25">
      <c r="A20" s="125" t="s">
        <v>17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AD20" s="10" t="s">
        <v>17</v>
      </c>
    </row>
    <row r="21" spans="1:31" customFormat="1" ht="12" customHeight="1" x14ac:dyDescent="0.25">
      <c r="A21" s="126" t="s">
        <v>18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</row>
    <row r="22" spans="1:31" customFormat="1" ht="12" customHeight="1" x14ac:dyDescent="0.25">
      <c r="A22" s="5" t="s">
        <v>19</v>
      </c>
      <c r="B22" s="15" t="s">
        <v>20</v>
      </c>
      <c r="C22" s="1" t="s">
        <v>21</v>
      </c>
      <c r="D22" s="1"/>
      <c r="E22" s="1"/>
      <c r="F22" s="9"/>
      <c r="G22" s="9"/>
      <c r="H22" s="9"/>
      <c r="I22" s="9"/>
      <c r="J22" s="9"/>
      <c r="K22" s="9"/>
      <c r="L22" s="9"/>
      <c r="M22" s="9"/>
      <c r="N22" s="9"/>
    </row>
    <row r="23" spans="1:31" customFormat="1" ht="12" customHeight="1" x14ac:dyDescent="0.25">
      <c r="A23" s="5" t="s">
        <v>22</v>
      </c>
      <c r="B23" s="123"/>
      <c r="C23" s="123"/>
      <c r="D23" s="123"/>
      <c r="E23" s="123"/>
      <c r="F23" s="123"/>
      <c r="G23" s="9"/>
      <c r="H23" s="9"/>
      <c r="I23" s="9"/>
      <c r="J23" s="9"/>
      <c r="K23" s="9"/>
      <c r="L23" s="9"/>
      <c r="M23" s="9"/>
      <c r="N23" s="9"/>
    </row>
    <row r="24" spans="1:31" customFormat="1" ht="15" x14ac:dyDescent="0.25">
      <c r="A24" s="5"/>
      <c r="B24" s="127" t="s">
        <v>23</v>
      </c>
      <c r="C24" s="127"/>
      <c r="D24" s="127"/>
      <c r="E24" s="127"/>
      <c r="F24" s="127"/>
      <c r="G24" s="16"/>
      <c r="H24" s="16"/>
      <c r="I24" s="16"/>
      <c r="J24" s="16"/>
      <c r="K24" s="16"/>
      <c r="L24" s="16"/>
      <c r="M24" s="17"/>
      <c r="N24" s="16"/>
    </row>
    <row r="25" spans="1:31" customFormat="1" ht="5.25" customHeight="1" x14ac:dyDescent="0.25">
      <c r="A25" s="5"/>
      <c r="B25" s="5"/>
      <c r="C25" s="5"/>
      <c r="D25" s="18"/>
      <c r="E25" s="18"/>
      <c r="F25" s="18"/>
      <c r="G25" s="18"/>
      <c r="H25" s="18"/>
      <c r="I25" s="18"/>
      <c r="J25" s="18"/>
      <c r="K25" s="18"/>
      <c r="L25" s="18"/>
      <c r="M25" s="16"/>
      <c r="N25" s="16"/>
    </row>
    <row r="26" spans="1:31" customFormat="1" ht="15" x14ac:dyDescent="0.25">
      <c r="A26" s="19" t="s">
        <v>24</v>
      </c>
      <c r="B26" s="5"/>
      <c r="C26" s="5"/>
      <c r="D26" s="128" t="s">
        <v>25</v>
      </c>
      <c r="E26" s="128"/>
      <c r="F26" s="128"/>
      <c r="G26" s="20"/>
      <c r="H26" s="20"/>
      <c r="I26" s="20"/>
      <c r="J26" s="20"/>
      <c r="K26" s="20"/>
      <c r="L26" s="20"/>
      <c r="M26" s="20"/>
      <c r="N26" s="20"/>
      <c r="AE26" s="10" t="s">
        <v>25</v>
      </c>
    </row>
    <row r="27" spans="1:31" customFormat="1" ht="7.5" customHeight="1" x14ac:dyDescent="0.25">
      <c r="A27" s="5"/>
      <c r="B27" s="7"/>
      <c r="C27" s="7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31" customFormat="1" ht="12" customHeight="1" x14ac:dyDescent="0.25">
      <c r="A28" s="19" t="s">
        <v>26</v>
      </c>
      <c r="B28" s="7"/>
      <c r="C28" s="22">
        <v>19275.919999999998</v>
      </c>
      <c r="D28" s="23" t="s">
        <v>134</v>
      </c>
      <c r="E28" s="24" t="s">
        <v>27</v>
      </c>
      <c r="G28" s="7"/>
      <c r="H28" s="7"/>
      <c r="I28" s="7"/>
      <c r="J28" s="7"/>
      <c r="K28" s="7"/>
      <c r="L28" s="25"/>
      <c r="M28" s="25"/>
      <c r="N28" s="7"/>
    </row>
    <row r="29" spans="1:31" customFormat="1" ht="11.25" customHeight="1" x14ac:dyDescent="0.25">
      <c r="A29" s="5"/>
      <c r="B29" s="26" t="s">
        <v>28</v>
      </c>
      <c r="C29" s="27"/>
      <c r="D29" s="28"/>
      <c r="E29" s="24"/>
      <c r="G29" s="7"/>
    </row>
    <row r="30" spans="1:31" customFormat="1" ht="12" customHeight="1" x14ac:dyDescent="0.25">
      <c r="A30" s="5"/>
      <c r="B30" s="29" t="s">
        <v>29</v>
      </c>
      <c r="C30" s="22">
        <v>0</v>
      </c>
      <c r="D30" s="23" t="s">
        <v>30</v>
      </c>
      <c r="E30" s="24" t="s">
        <v>27</v>
      </c>
      <c r="G30" s="7" t="s">
        <v>31</v>
      </c>
      <c r="I30" s="7"/>
      <c r="J30" s="7"/>
      <c r="K30" s="7"/>
      <c r="L30" s="22">
        <v>0</v>
      </c>
      <c r="M30" s="30" t="s">
        <v>134</v>
      </c>
      <c r="N30" s="24" t="s">
        <v>27</v>
      </c>
    </row>
    <row r="31" spans="1:31" customFormat="1" ht="12" customHeight="1" x14ac:dyDescent="0.25">
      <c r="A31" s="5"/>
      <c r="B31" s="29" t="s">
        <v>32</v>
      </c>
      <c r="C31" s="22">
        <v>0</v>
      </c>
      <c r="D31" s="31" t="s">
        <v>134</v>
      </c>
      <c r="E31" s="24" t="s">
        <v>27</v>
      </c>
      <c r="G31" s="7" t="s">
        <v>33</v>
      </c>
      <c r="I31" s="7"/>
      <c r="J31" s="7"/>
      <c r="K31" s="7"/>
      <c r="L31" s="139">
        <v>0</v>
      </c>
      <c r="M31" s="139"/>
      <c r="N31" s="24" t="s">
        <v>34</v>
      </c>
    </row>
    <row r="32" spans="1:31" customFormat="1" ht="12" customHeight="1" x14ac:dyDescent="0.25">
      <c r="A32" s="5"/>
      <c r="B32" s="29" t="s">
        <v>35</v>
      </c>
      <c r="C32" s="22">
        <v>0</v>
      </c>
      <c r="D32" s="31" t="s">
        <v>30</v>
      </c>
      <c r="E32" s="24" t="s">
        <v>27</v>
      </c>
      <c r="G32" s="7" t="s">
        <v>36</v>
      </c>
      <c r="I32" s="7"/>
      <c r="J32" s="7"/>
      <c r="K32" s="7"/>
      <c r="L32" s="139">
        <v>0</v>
      </c>
      <c r="M32" s="139"/>
      <c r="N32" s="24" t="s">
        <v>34</v>
      </c>
    </row>
    <row r="33" spans="1:36" customFormat="1" ht="12" customHeight="1" x14ac:dyDescent="0.25">
      <c r="A33" s="5"/>
      <c r="B33" s="29" t="s">
        <v>37</v>
      </c>
      <c r="C33" s="22">
        <v>0</v>
      </c>
      <c r="D33" s="23" t="s">
        <v>134</v>
      </c>
      <c r="E33" s="24" t="s">
        <v>27</v>
      </c>
      <c r="G33" s="7"/>
      <c r="H33" s="7"/>
      <c r="I33" s="7"/>
      <c r="J33" s="7"/>
      <c r="K33" s="7"/>
      <c r="L33" s="140" t="s">
        <v>38</v>
      </c>
      <c r="M33" s="140"/>
      <c r="N33" s="7"/>
    </row>
    <row r="34" spans="1:36" customFormat="1" ht="7.5" customHeight="1" x14ac:dyDescent="0.25">
      <c r="A34" s="32"/>
    </row>
    <row r="35" spans="1:36" customFormat="1" ht="23.25" customHeight="1" x14ac:dyDescent="0.25">
      <c r="A35" s="141" t="s">
        <v>39</v>
      </c>
      <c r="B35" s="131" t="s">
        <v>40</v>
      </c>
      <c r="C35" s="131" t="s">
        <v>41</v>
      </c>
      <c r="D35" s="131"/>
      <c r="E35" s="131"/>
      <c r="F35" s="131" t="s">
        <v>42</v>
      </c>
      <c r="G35" s="131" t="s">
        <v>43</v>
      </c>
      <c r="H35" s="131"/>
      <c r="I35" s="131"/>
      <c r="J35" s="131" t="s">
        <v>44</v>
      </c>
      <c r="K35" s="131"/>
      <c r="L35" s="131"/>
      <c r="M35" s="131" t="s">
        <v>45</v>
      </c>
      <c r="N35" s="131" t="s">
        <v>46</v>
      </c>
    </row>
    <row r="36" spans="1:36" customFormat="1" ht="28.5" customHeight="1" x14ac:dyDescent="0.25">
      <c r="A36" s="14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</row>
    <row r="37" spans="1:36" customFormat="1" ht="22.5" x14ac:dyDescent="0.25">
      <c r="A37" s="141"/>
      <c r="B37" s="131"/>
      <c r="C37" s="131"/>
      <c r="D37" s="131"/>
      <c r="E37" s="131"/>
      <c r="F37" s="131"/>
      <c r="G37" s="113" t="s">
        <v>47</v>
      </c>
      <c r="H37" s="113" t="s">
        <v>48</v>
      </c>
      <c r="I37" s="113" t="s">
        <v>49</v>
      </c>
      <c r="J37" s="113" t="s">
        <v>47</v>
      </c>
      <c r="K37" s="113" t="s">
        <v>48</v>
      </c>
      <c r="L37" s="113" t="s">
        <v>50</v>
      </c>
      <c r="M37" s="131"/>
      <c r="N37" s="131"/>
    </row>
    <row r="38" spans="1:36" customFormat="1" ht="15" x14ac:dyDescent="0.25">
      <c r="A38" s="33">
        <v>1</v>
      </c>
      <c r="B38" s="114">
        <v>2</v>
      </c>
      <c r="C38" s="132">
        <v>3</v>
      </c>
      <c r="D38" s="132"/>
      <c r="E38" s="132"/>
      <c r="F38" s="114">
        <v>4</v>
      </c>
      <c r="G38" s="114">
        <v>5</v>
      </c>
      <c r="H38" s="114">
        <v>6</v>
      </c>
      <c r="I38" s="114">
        <v>7</v>
      </c>
      <c r="J38" s="114">
        <v>8</v>
      </c>
      <c r="K38" s="114">
        <v>9</v>
      </c>
      <c r="L38" s="114">
        <v>10</v>
      </c>
      <c r="M38" s="114">
        <v>11</v>
      </c>
      <c r="N38" s="114">
        <v>12</v>
      </c>
    </row>
    <row r="39" spans="1:36" customFormat="1" ht="15" x14ac:dyDescent="0.25">
      <c r="A39" s="133" t="s">
        <v>51</v>
      </c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5"/>
      <c r="AF39" s="34" t="s">
        <v>51</v>
      </c>
    </row>
    <row r="40" spans="1:36" customFormat="1" ht="23.25" x14ac:dyDescent="0.25">
      <c r="A40" s="35" t="s">
        <v>52</v>
      </c>
      <c r="B40" s="112" t="s">
        <v>53</v>
      </c>
      <c r="C40" s="136" t="s">
        <v>54</v>
      </c>
      <c r="D40" s="136"/>
      <c r="E40" s="136"/>
      <c r="F40" s="36" t="s">
        <v>55</v>
      </c>
      <c r="G40" s="37">
        <v>1</v>
      </c>
      <c r="H40" s="38">
        <v>1</v>
      </c>
      <c r="I40" s="38">
        <v>1</v>
      </c>
      <c r="J40" s="39"/>
      <c r="K40" s="37"/>
      <c r="L40" s="39"/>
      <c r="M40" s="37"/>
      <c r="N40" s="40"/>
      <c r="AF40" s="34"/>
      <c r="AG40" s="41" t="s">
        <v>54</v>
      </c>
    </row>
    <row r="41" spans="1:36" customFormat="1" ht="15" x14ac:dyDescent="0.25">
      <c r="A41" s="42"/>
      <c r="B41" s="43"/>
      <c r="C41" s="137" t="s">
        <v>56</v>
      </c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8"/>
      <c r="AF41" s="34"/>
      <c r="AG41" s="41"/>
      <c r="AH41" s="3" t="s">
        <v>56</v>
      </c>
    </row>
    <row r="42" spans="1:36" customFormat="1" ht="15" x14ac:dyDescent="0.25">
      <c r="A42" s="42"/>
      <c r="B42" s="43"/>
      <c r="C42" s="137" t="s">
        <v>57</v>
      </c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8"/>
      <c r="AF42" s="34"/>
      <c r="AG42" s="41"/>
      <c r="AH42" s="3" t="s">
        <v>57</v>
      </c>
    </row>
    <row r="43" spans="1:36" customFormat="1" ht="15" x14ac:dyDescent="0.25">
      <c r="A43" s="44"/>
      <c r="B43" s="43" t="s">
        <v>52</v>
      </c>
      <c r="C43" s="142" t="s">
        <v>58</v>
      </c>
      <c r="D43" s="142"/>
      <c r="E43" s="142"/>
      <c r="F43" s="45"/>
      <c r="G43" s="46"/>
      <c r="H43" s="46"/>
      <c r="I43" s="46"/>
      <c r="J43" s="47">
        <v>69.95</v>
      </c>
      <c r="K43" s="56">
        <v>6.0199999999999997E-2</v>
      </c>
      <c r="L43" s="47">
        <v>4.21</v>
      </c>
      <c r="M43" s="48">
        <v>84.06</v>
      </c>
      <c r="N43" s="49">
        <v>353.89</v>
      </c>
      <c r="AF43" s="34"/>
      <c r="AG43" s="41"/>
      <c r="AI43" s="3" t="s">
        <v>58</v>
      </c>
    </row>
    <row r="44" spans="1:36" customFormat="1" ht="15" x14ac:dyDescent="0.25">
      <c r="A44" s="44"/>
      <c r="B44" s="43" t="s">
        <v>59</v>
      </c>
      <c r="C44" s="142" t="s">
        <v>60</v>
      </c>
      <c r="D44" s="142"/>
      <c r="E44" s="142"/>
      <c r="F44" s="45"/>
      <c r="G44" s="46"/>
      <c r="H44" s="46"/>
      <c r="I44" s="46"/>
      <c r="J44" s="47">
        <v>31.96</v>
      </c>
      <c r="K44" s="56">
        <v>6.0199999999999997E-2</v>
      </c>
      <c r="L44" s="47">
        <v>1.92</v>
      </c>
      <c r="M44" s="46">
        <v>19.45</v>
      </c>
      <c r="N44" s="49">
        <f>L44*M44</f>
        <v>37.343999999999994</v>
      </c>
      <c r="AF44" s="34"/>
      <c r="AG44" s="41"/>
      <c r="AI44" s="3" t="s">
        <v>60</v>
      </c>
    </row>
    <row r="45" spans="1:36" customFormat="1" ht="15" x14ac:dyDescent="0.25">
      <c r="A45" s="44"/>
      <c r="B45" s="43" t="s">
        <v>61</v>
      </c>
      <c r="C45" s="142" t="s">
        <v>62</v>
      </c>
      <c r="D45" s="142"/>
      <c r="E45" s="142"/>
      <c r="F45" s="45"/>
      <c r="G45" s="46"/>
      <c r="H45" s="46"/>
      <c r="I45" s="46"/>
      <c r="J45" s="47">
        <v>3.32</v>
      </c>
      <c r="K45" s="56">
        <v>6.0199999999999997E-2</v>
      </c>
      <c r="L45" s="47">
        <v>0.2</v>
      </c>
      <c r="M45" s="48">
        <v>84.06</v>
      </c>
      <c r="N45" s="49">
        <v>16.809999999999999</v>
      </c>
      <c r="AF45" s="34"/>
      <c r="AG45" s="41"/>
      <c r="AI45" s="3" t="s">
        <v>62</v>
      </c>
    </row>
    <row r="46" spans="1:36" customFormat="1" ht="15" x14ac:dyDescent="0.25">
      <c r="A46" s="44"/>
      <c r="B46" s="43" t="s">
        <v>63</v>
      </c>
      <c r="C46" s="142" t="s">
        <v>64</v>
      </c>
      <c r="D46" s="142"/>
      <c r="E46" s="142"/>
      <c r="F46" s="45"/>
      <c r="G46" s="46"/>
      <c r="H46" s="46"/>
      <c r="I46" s="46"/>
      <c r="J46" s="47">
        <v>45.17</v>
      </c>
      <c r="K46" s="51">
        <v>0</v>
      </c>
      <c r="L46" s="47">
        <v>0</v>
      </c>
      <c r="M46" s="46"/>
      <c r="N46" s="50"/>
      <c r="AF46" s="34"/>
      <c r="AG46" s="41"/>
      <c r="AI46" s="3" t="s">
        <v>64</v>
      </c>
    </row>
    <row r="47" spans="1:36" customFormat="1" ht="15" x14ac:dyDescent="0.25">
      <c r="A47" s="52"/>
      <c r="B47" s="43"/>
      <c r="C47" s="142" t="s">
        <v>65</v>
      </c>
      <c r="D47" s="142"/>
      <c r="E47" s="142"/>
      <c r="F47" s="45" t="s">
        <v>66</v>
      </c>
      <c r="G47" s="53">
        <v>8.1999999999999993</v>
      </c>
      <c r="H47" s="48">
        <v>0.06</v>
      </c>
      <c r="I47" s="54">
        <v>0.49199999999999999</v>
      </c>
      <c r="J47" s="55"/>
      <c r="K47" s="46"/>
      <c r="L47" s="55"/>
      <c r="M47" s="46"/>
      <c r="N47" s="50"/>
      <c r="AF47" s="34"/>
      <c r="AG47" s="41"/>
      <c r="AJ47" s="3" t="s">
        <v>65</v>
      </c>
    </row>
    <row r="48" spans="1:36" customFormat="1" ht="15" x14ac:dyDescent="0.25">
      <c r="A48" s="52"/>
      <c r="B48" s="43"/>
      <c r="C48" s="142" t="s">
        <v>67</v>
      </c>
      <c r="D48" s="142"/>
      <c r="E48" s="142"/>
      <c r="F48" s="45" t="s">
        <v>66</v>
      </c>
      <c r="G48" s="48">
        <v>0.33</v>
      </c>
      <c r="H48" s="48">
        <v>0.06</v>
      </c>
      <c r="I48" s="56">
        <v>1.9800000000000002E-2</v>
      </c>
      <c r="J48" s="55"/>
      <c r="K48" s="46"/>
      <c r="L48" s="55"/>
      <c r="M48" s="46"/>
      <c r="N48" s="50"/>
      <c r="AF48" s="34"/>
      <c r="AG48" s="41"/>
      <c r="AJ48" s="3" t="s">
        <v>67</v>
      </c>
    </row>
    <row r="49" spans="1:38" customFormat="1" ht="15" x14ac:dyDescent="0.25">
      <c r="A49" s="44"/>
      <c r="B49" s="43"/>
      <c r="C49" s="143" t="s">
        <v>68</v>
      </c>
      <c r="D49" s="143"/>
      <c r="E49" s="143"/>
      <c r="F49" s="57"/>
      <c r="G49" s="58"/>
      <c r="H49" s="58"/>
      <c r="I49" s="58"/>
      <c r="J49" s="59">
        <v>147.08000000000001</v>
      </c>
      <c r="K49" s="58"/>
      <c r="L49" s="59">
        <v>6.12</v>
      </c>
      <c r="M49" s="58"/>
      <c r="N49" s="60"/>
      <c r="AF49" s="34"/>
      <c r="AG49" s="41"/>
      <c r="AK49" s="3" t="s">
        <v>68</v>
      </c>
    </row>
    <row r="50" spans="1:38" customFormat="1" ht="15" x14ac:dyDescent="0.25">
      <c r="A50" s="52"/>
      <c r="B50" s="43"/>
      <c r="C50" s="142" t="s">
        <v>69</v>
      </c>
      <c r="D50" s="142"/>
      <c r="E50" s="142"/>
      <c r="F50" s="45"/>
      <c r="G50" s="46"/>
      <c r="H50" s="46"/>
      <c r="I50" s="46"/>
      <c r="J50" s="55"/>
      <c r="K50" s="46"/>
      <c r="L50" s="47">
        <v>4.4000000000000004</v>
      </c>
      <c r="M50" s="46"/>
      <c r="N50" s="49">
        <v>370.7</v>
      </c>
      <c r="AF50" s="34"/>
      <c r="AG50" s="41"/>
      <c r="AJ50" s="3" t="s">
        <v>69</v>
      </c>
    </row>
    <row r="51" spans="1:38" customFormat="1" ht="15" x14ac:dyDescent="0.25">
      <c r="A51" s="52"/>
      <c r="B51" s="43" t="s">
        <v>70</v>
      </c>
      <c r="C51" s="142" t="s">
        <v>71</v>
      </c>
      <c r="D51" s="142"/>
      <c r="E51" s="142"/>
      <c r="F51" s="45" t="s">
        <v>72</v>
      </c>
      <c r="G51" s="51">
        <v>90</v>
      </c>
      <c r="H51" s="46"/>
      <c r="I51" s="51">
        <v>90</v>
      </c>
      <c r="J51" s="55"/>
      <c r="K51" s="46"/>
      <c r="L51" s="47">
        <v>3.96</v>
      </c>
      <c r="M51" s="46"/>
      <c r="N51" s="49">
        <v>333.63</v>
      </c>
      <c r="AF51" s="34"/>
      <c r="AG51" s="41"/>
      <c r="AJ51" s="3" t="s">
        <v>71</v>
      </c>
    </row>
    <row r="52" spans="1:38" customFormat="1" ht="15" x14ac:dyDescent="0.25">
      <c r="A52" s="52"/>
      <c r="B52" s="43" t="s">
        <v>73</v>
      </c>
      <c r="C52" s="142" t="s">
        <v>74</v>
      </c>
      <c r="D52" s="142"/>
      <c r="E52" s="142"/>
      <c r="F52" s="45" t="s">
        <v>72</v>
      </c>
      <c r="G52" s="51">
        <v>0</v>
      </c>
      <c r="H52" s="46"/>
      <c r="I52" s="51">
        <v>0</v>
      </c>
      <c r="J52" s="55"/>
      <c r="K52" s="46"/>
      <c r="L52" s="55"/>
      <c r="M52" s="46"/>
      <c r="N52" s="50"/>
      <c r="AF52" s="34"/>
      <c r="AG52" s="41"/>
      <c r="AJ52" s="3" t="s">
        <v>74</v>
      </c>
    </row>
    <row r="53" spans="1:38" customFormat="1" ht="15" x14ac:dyDescent="0.25">
      <c r="A53" s="61"/>
      <c r="B53" s="111"/>
      <c r="C53" s="136" t="s">
        <v>75</v>
      </c>
      <c r="D53" s="136"/>
      <c r="E53" s="136"/>
      <c r="F53" s="36"/>
      <c r="G53" s="37"/>
      <c r="H53" s="37"/>
      <c r="I53" s="37"/>
      <c r="J53" s="39"/>
      <c r="K53" s="37"/>
      <c r="L53" s="62">
        <v>10.09</v>
      </c>
      <c r="M53" s="58"/>
      <c r="N53" s="104">
        <f>N43+N44+N51</f>
        <v>724.86400000000003</v>
      </c>
      <c r="AF53" s="34"/>
      <c r="AG53" s="41"/>
      <c r="AL53" s="41" t="s">
        <v>75</v>
      </c>
    </row>
    <row r="54" spans="1:38" customFormat="1" ht="23.25" x14ac:dyDescent="0.25">
      <c r="A54" s="35" t="s">
        <v>59</v>
      </c>
      <c r="B54" s="112" t="s">
        <v>76</v>
      </c>
      <c r="C54" s="136" t="s">
        <v>77</v>
      </c>
      <c r="D54" s="136"/>
      <c r="E54" s="136"/>
      <c r="F54" s="36" t="s">
        <v>55</v>
      </c>
      <c r="G54" s="37">
        <v>2</v>
      </c>
      <c r="H54" s="38">
        <v>1</v>
      </c>
      <c r="I54" s="38">
        <v>2</v>
      </c>
      <c r="J54" s="39"/>
      <c r="K54" s="37"/>
      <c r="L54" s="39"/>
      <c r="M54" s="37"/>
      <c r="N54" s="40"/>
      <c r="AF54" s="34"/>
      <c r="AG54" s="41" t="s">
        <v>77</v>
      </c>
      <c r="AL54" s="41"/>
    </row>
    <row r="55" spans="1:38" customFormat="1" ht="15" x14ac:dyDescent="0.25">
      <c r="A55" s="42"/>
      <c r="B55" s="43"/>
      <c r="C55" s="137" t="s">
        <v>56</v>
      </c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8"/>
      <c r="AF55" s="34"/>
      <c r="AG55" s="41"/>
      <c r="AH55" s="3" t="s">
        <v>56</v>
      </c>
      <c r="AL55" s="41"/>
    </row>
    <row r="56" spans="1:38" customFormat="1" ht="15" x14ac:dyDescent="0.25">
      <c r="A56" s="42"/>
      <c r="B56" s="43"/>
      <c r="C56" s="137" t="s">
        <v>57</v>
      </c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8"/>
      <c r="AF56" s="34"/>
      <c r="AG56" s="41"/>
      <c r="AH56" s="3" t="s">
        <v>57</v>
      </c>
      <c r="AL56" s="41"/>
    </row>
    <row r="57" spans="1:38" customFormat="1" ht="15" x14ac:dyDescent="0.25">
      <c r="A57" s="44"/>
      <c r="B57" s="43" t="s">
        <v>52</v>
      </c>
      <c r="C57" s="142" t="s">
        <v>58</v>
      </c>
      <c r="D57" s="142"/>
      <c r="E57" s="142"/>
      <c r="F57" s="45"/>
      <c r="G57" s="46"/>
      <c r="H57" s="46"/>
      <c r="I57" s="46"/>
      <c r="J57" s="47">
        <v>8.9</v>
      </c>
      <c r="K57" s="56">
        <v>6.0199999999999997E-2</v>
      </c>
      <c r="L57" s="47">
        <v>1.07</v>
      </c>
      <c r="M57" s="48">
        <v>84.06</v>
      </c>
      <c r="N57" s="49">
        <v>89.94</v>
      </c>
      <c r="AF57" s="34"/>
      <c r="AG57" s="41"/>
      <c r="AI57" s="3" t="s">
        <v>58</v>
      </c>
      <c r="AL57" s="41"/>
    </row>
    <row r="58" spans="1:38" customFormat="1" ht="15" x14ac:dyDescent="0.25">
      <c r="A58" s="44"/>
      <c r="B58" s="43" t="s">
        <v>59</v>
      </c>
      <c r="C58" s="142" t="s">
        <v>60</v>
      </c>
      <c r="D58" s="142"/>
      <c r="E58" s="142"/>
      <c r="F58" s="45"/>
      <c r="G58" s="46"/>
      <c r="H58" s="46"/>
      <c r="I58" s="46"/>
      <c r="J58" s="47">
        <v>0.66</v>
      </c>
      <c r="K58" s="56">
        <v>6.0199999999999997E-2</v>
      </c>
      <c r="L58" s="47">
        <v>0.08</v>
      </c>
      <c r="M58" s="46">
        <v>19.45</v>
      </c>
      <c r="N58" s="49">
        <f>L58*M58</f>
        <v>1.556</v>
      </c>
      <c r="AF58" s="34"/>
      <c r="AG58" s="41"/>
      <c r="AI58" s="3" t="s">
        <v>60</v>
      </c>
      <c r="AL58" s="41"/>
    </row>
    <row r="59" spans="1:38" customFormat="1" ht="15" x14ac:dyDescent="0.25">
      <c r="A59" s="44"/>
      <c r="B59" s="43" t="s">
        <v>61</v>
      </c>
      <c r="C59" s="142" t="s">
        <v>62</v>
      </c>
      <c r="D59" s="142"/>
      <c r="E59" s="142"/>
      <c r="F59" s="45"/>
      <c r="G59" s="46"/>
      <c r="H59" s="46"/>
      <c r="I59" s="46"/>
      <c r="J59" s="47">
        <v>0.12</v>
      </c>
      <c r="K59" s="56">
        <v>6.0199999999999997E-2</v>
      </c>
      <c r="L59" s="47">
        <v>0.01</v>
      </c>
      <c r="M59" s="48">
        <v>84.06</v>
      </c>
      <c r="N59" s="49">
        <v>0.84</v>
      </c>
      <c r="AF59" s="34"/>
      <c r="AG59" s="41"/>
      <c r="AI59" s="3" t="s">
        <v>62</v>
      </c>
      <c r="AL59" s="41"/>
    </row>
    <row r="60" spans="1:38" customFormat="1" ht="15" x14ac:dyDescent="0.25">
      <c r="A60" s="44"/>
      <c r="B60" s="43" t="s">
        <v>63</v>
      </c>
      <c r="C60" s="142" t="s">
        <v>64</v>
      </c>
      <c r="D60" s="142"/>
      <c r="E60" s="142"/>
      <c r="F60" s="45"/>
      <c r="G60" s="46"/>
      <c r="H60" s="46"/>
      <c r="I60" s="46"/>
      <c r="J60" s="47">
        <v>0.18</v>
      </c>
      <c r="K60" s="51">
        <v>0</v>
      </c>
      <c r="L60" s="47">
        <v>0</v>
      </c>
      <c r="M60" s="46"/>
      <c r="N60" s="50"/>
      <c r="AF60" s="34"/>
      <c r="AG60" s="41"/>
      <c r="AI60" s="3" t="s">
        <v>64</v>
      </c>
      <c r="AL60" s="41"/>
    </row>
    <row r="61" spans="1:38" customFormat="1" ht="15" x14ac:dyDescent="0.25">
      <c r="A61" s="52"/>
      <c r="B61" s="43"/>
      <c r="C61" s="142" t="s">
        <v>65</v>
      </c>
      <c r="D61" s="142"/>
      <c r="E61" s="142"/>
      <c r="F61" s="45" t="s">
        <v>66</v>
      </c>
      <c r="G61" s="48">
        <v>1.03</v>
      </c>
      <c r="H61" s="48">
        <v>0.06</v>
      </c>
      <c r="I61" s="56">
        <v>0.1236</v>
      </c>
      <c r="J61" s="55"/>
      <c r="K61" s="46"/>
      <c r="L61" s="55"/>
      <c r="M61" s="46"/>
      <c r="N61" s="50"/>
      <c r="AF61" s="34"/>
      <c r="AG61" s="41"/>
      <c r="AJ61" s="3" t="s">
        <v>65</v>
      </c>
      <c r="AL61" s="41"/>
    </row>
    <row r="62" spans="1:38" customFormat="1" ht="15" x14ac:dyDescent="0.25">
      <c r="A62" s="52"/>
      <c r="B62" s="43"/>
      <c r="C62" s="142" t="s">
        <v>67</v>
      </c>
      <c r="D62" s="142"/>
      <c r="E62" s="142"/>
      <c r="F62" s="45" t="s">
        <v>66</v>
      </c>
      <c r="G62" s="48">
        <v>0.01</v>
      </c>
      <c r="H62" s="48">
        <v>0.06</v>
      </c>
      <c r="I62" s="56">
        <v>1.1999999999999999E-3</v>
      </c>
      <c r="J62" s="55"/>
      <c r="K62" s="46"/>
      <c r="L62" s="55"/>
      <c r="M62" s="46"/>
      <c r="N62" s="50"/>
      <c r="AF62" s="34"/>
      <c r="AG62" s="41"/>
      <c r="AJ62" s="3" t="s">
        <v>67</v>
      </c>
      <c r="AL62" s="41"/>
    </row>
    <row r="63" spans="1:38" customFormat="1" ht="15" x14ac:dyDescent="0.25">
      <c r="A63" s="44"/>
      <c r="B63" s="43"/>
      <c r="C63" s="143" t="s">
        <v>68</v>
      </c>
      <c r="D63" s="143"/>
      <c r="E63" s="143"/>
      <c r="F63" s="57"/>
      <c r="G63" s="58"/>
      <c r="H63" s="58"/>
      <c r="I63" s="58"/>
      <c r="J63" s="59">
        <v>9.74</v>
      </c>
      <c r="K63" s="58"/>
      <c r="L63" s="59">
        <v>1.1499999999999999</v>
      </c>
      <c r="M63" s="58"/>
      <c r="N63" s="60"/>
      <c r="AF63" s="34"/>
      <c r="AG63" s="41"/>
      <c r="AK63" s="3" t="s">
        <v>68</v>
      </c>
      <c r="AL63" s="41"/>
    </row>
    <row r="64" spans="1:38" customFormat="1" ht="15" x14ac:dyDescent="0.25">
      <c r="A64" s="52"/>
      <c r="B64" s="43"/>
      <c r="C64" s="142" t="s">
        <v>69</v>
      </c>
      <c r="D64" s="142"/>
      <c r="E64" s="142"/>
      <c r="F64" s="45"/>
      <c r="G64" s="46"/>
      <c r="H64" s="46"/>
      <c r="I64" s="46"/>
      <c r="J64" s="55"/>
      <c r="K64" s="46"/>
      <c r="L64" s="47">
        <v>1.08</v>
      </c>
      <c r="M64" s="46"/>
      <c r="N64" s="49">
        <v>90.78</v>
      </c>
      <c r="AF64" s="34"/>
      <c r="AG64" s="41"/>
      <c r="AJ64" s="3" t="s">
        <v>69</v>
      </c>
      <c r="AL64" s="41"/>
    </row>
    <row r="65" spans="1:41" customFormat="1" ht="23.25" x14ac:dyDescent="0.25">
      <c r="A65" s="52"/>
      <c r="B65" s="43" t="s">
        <v>78</v>
      </c>
      <c r="C65" s="142" t="s">
        <v>79</v>
      </c>
      <c r="D65" s="142"/>
      <c r="E65" s="142"/>
      <c r="F65" s="45" t="s">
        <v>72</v>
      </c>
      <c r="G65" s="51">
        <v>90</v>
      </c>
      <c r="H65" s="46"/>
      <c r="I65" s="51">
        <v>90</v>
      </c>
      <c r="J65" s="55"/>
      <c r="K65" s="46"/>
      <c r="L65" s="47">
        <v>0.97</v>
      </c>
      <c r="M65" s="46"/>
      <c r="N65" s="49">
        <v>81.7</v>
      </c>
      <c r="AF65" s="34"/>
      <c r="AG65" s="41"/>
      <c r="AJ65" s="3" t="s">
        <v>79</v>
      </c>
      <c r="AL65" s="41"/>
    </row>
    <row r="66" spans="1:41" customFormat="1" ht="23.25" x14ac:dyDescent="0.25">
      <c r="A66" s="52"/>
      <c r="B66" s="43" t="s">
        <v>80</v>
      </c>
      <c r="C66" s="142" t="s">
        <v>81</v>
      </c>
      <c r="D66" s="142"/>
      <c r="E66" s="142"/>
      <c r="F66" s="45" t="s">
        <v>72</v>
      </c>
      <c r="G66" s="51">
        <v>0</v>
      </c>
      <c r="H66" s="46"/>
      <c r="I66" s="51">
        <v>0</v>
      </c>
      <c r="J66" s="55"/>
      <c r="K66" s="46"/>
      <c r="L66" s="55"/>
      <c r="M66" s="46"/>
      <c r="N66" s="50"/>
      <c r="AF66" s="34"/>
      <c r="AG66" s="41"/>
      <c r="AJ66" s="3" t="s">
        <v>81</v>
      </c>
      <c r="AL66" s="41"/>
    </row>
    <row r="67" spans="1:41" customFormat="1" ht="15" x14ac:dyDescent="0.25">
      <c r="A67" s="61"/>
      <c r="B67" s="111"/>
      <c r="C67" s="136" t="s">
        <v>75</v>
      </c>
      <c r="D67" s="136"/>
      <c r="E67" s="136"/>
      <c r="F67" s="36"/>
      <c r="G67" s="37"/>
      <c r="H67" s="37"/>
      <c r="I67" s="37"/>
      <c r="J67" s="39"/>
      <c r="K67" s="37"/>
      <c r="L67" s="62">
        <v>2.12</v>
      </c>
      <c r="M67" s="58"/>
      <c r="N67" s="104">
        <f>N57+N58+N65</f>
        <v>173.196</v>
      </c>
      <c r="AF67" s="34"/>
      <c r="AG67" s="41"/>
      <c r="AL67" s="41" t="s">
        <v>75</v>
      </c>
    </row>
    <row r="68" spans="1:41" customFormat="1" ht="15" x14ac:dyDescent="0.25">
      <c r="A68" s="63"/>
      <c r="B68" s="64"/>
      <c r="C68" s="64"/>
      <c r="D68" s="64"/>
      <c r="E68" s="64"/>
      <c r="F68" s="65"/>
      <c r="G68" s="65"/>
      <c r="H68" s="65"/>
      <c r="I68" s="65"/>
      <c r="J68" s="66"/>
      <c r="K68" s="65"/>
      <c r="L68" s="66"/>
      <c r="M68" s="46"/>
      <c r="N68" s="66"/>
      <c r="AF68" s="34"/>
      <c r="AG68" s="41"/>
      <c r="AL68" s="41"/>
    </row>
    <row r="69" spans="1:41" customFormat="1" ht="15" x14ac:dyDescent="0.25">
      <c r="A69" s="67"/>
      <c r="B69" s="68"/>
      <c r="C69" s="136" t="s">
        <v>82</v>
      </c>
      <c r="D69" s="136"/>
      <c r="E69" s="136"/>
      <c r="F69" s="136"/>
      <c r="G69" s="136"/>
      <c r="H69" s="136"/>
      <c r="I69" s="136"/>
      <c r="J69" s="136"/>
      <c r="K69" s="136"/>
      <c r="L69" s="69"/>
      <c r="M69" s="70"/>
      <c r="N69" s="71"/>
      <c r="AF69" s="34"/>
      <c r="AG69" s="41"/>
      <c r="AL69" s="41"/>
      <c r="AM69" s="41" t="s">
        <v>82</v>
      </c>
    </row>
    <row r="70" spans="1:41" customFormat="1" ht="15" x14ac:dyDescent="0.25">
      <c r="A70" s="72"/>
      <c r="B70" s="43"/>
      <c r="C70" s="142" t="s">
        <v>83</v>
      </c>
      <c r="D70" s="142"/>
      <c r="E70" s="142"/>
      <c r="F70" s="142"/>
      <c r="G70" s="142"/>
      <c r="H70" s="142"/>
      <c r="I70" s="142"/>
      <c r="J70" s="142"/>
      <c r="K70" s="142"/>
      <c r="L70" s="73">
        <v>7.27</v>
      </c>
      <c r="M70" s="74"/>
      <c r="N70" s="75">
        <v>482.73</v>
      </c>
      <c r="AF70" s="34"/>
      <c r="AG70" s="41"/>
      <c r="AL70" s="41"/>
      <c r="AM70" s="41"/>
      <c r="AN70" s="3" t="s">
        <v>83</v>
      </c>
    </row>
    <row r="71" spans="1:41" customFormat="1" ht="15" x14ac:dyDescent="0.25">
      <c r="A71" s="72"/>
      <c r="B71" s="43"/>
      <c r="C71" s="142" t="s">
        <v>84</v>
      </c>
      <c r="D71" s="142"/>
      <c r="E71" s="142"/>
      <c r="F71" s="142"/>
      <c r="G71" s="142"/>
      <c r="H71" s="142"/>
      <c r="I71" s="142"/>
      <c r="J71" s="142"/>
      <c r="K71" s="142"/>
      <c r="L71" s="76"/>
      <c r="M71" s="74"/>
      <c r="N71" s="77"/>
      <c r="AF71" s="34"/>
      <c r="AG71" s="41"/>
      <c r="AL71" s="41"/>
      <c r="AM71" s="41"/>
      <c r="AN71" s="3" t="s">
        <v>84</v>
      </c>
    </row>
    <row r="72" spans="1:41" customFormat="1" ht="15" x14ac:dyDescent="0.25">
      <c r="A72" s="72"/>
      <c r="B72" s="43"/>
      <c r="C72" s="142" t="s">
        <v>85</v>
      </c>
      <c r="D72" s="142"/>
      <c r="E72" s="142"/>
      <c r="F72" s="142"/>
      <c r="G72" s="142"/>
      <c r="H72" s="142"/>
      <c r="I72" s="142"/>
      <c r="J72" s="142"/>
      <c r="K72" s="142"/>
      <c r="L72" s="73">
        <v>5.28</v>
      </c>
      <c r="M72" s="74"/>
      <c r="N72" s="75">
        <v>443.83</v>
      </c>
      <c r="AF72" s="34"/>
      <c r="AG72" s="41"/>
      <c r="AL72" s="41"/>
      <c r="AM72" s="41"/>
      <c r="AN72" s="3" t="s">
        <v>85</v>
      </c>
    </row>
    <row r="73" spans="1:41" customFormat="1" ht="15" x14ac:dyDescent="0.25">
      <c r="A73" s="72"/>
      <c r="B73" s="43"/>
      <c r="C73" s="142" t="s">
        <v>86</v>
      </c>
      <c r="D73" s="142"/>
      <c r="E73" s="142"/>
      <c r="F73" s="142"/>
      <c r="G73" s="142"/>
      <c r="H73" s="142"/>
      <c r="I73" s="142"/>
      <c r="J73" s="142"/>
      <c r="K73" s="142"/>
      <c r="L73" s="73">
        <v>2</v>
      </c>
      <c r="M73" s="74"/>
      <c r="N73" s="75">
        <v>38.9</v>
      </c>
      <c r="AF73" s="34"/>
      <c r="AG73" s="41"/>
      <c r="AL73" s="41"/>
      <c r="AM73" s="41"/>
      <c r="AN73" s="3" t="s">
        <v>86</v>
      </c>
    </row>
    <row r="74" spans="1:41" customFormat="1" ht="15" x14ac:dyDescent="0.25">
      <c r="A74" s="72"/>
      <c r="B74" s="43"/>
      <c r="C74" s="142" t="s">
        <v>87</v>
      </c>
      <c r="D74" s="142"/>
      <c r="E74" s="142"/>
      <c r="F74" s="142"/>
      <c r="G74" s="142"/>
      <c r="H74" s="142"/>
      <c r="I74" s="142"/>
      <c r="J74" s="142"/>
      <c r="K74" s="142"/>
      <c r="L74" s="73">
        <v>0.21</v>
      </c>
      <c r="M74" s="74"/>
      <c r="N74" s="75">
        <v>17.649999999999999</v>
      </c>
      <c r="AF74" s="34"/>
      <c r="AG74" s="41"/>
      <c r="AL74" s="41"/>
      <c r="AM74" s="41"/>
      <c r="AN74" s="3" t="s">
        <v>87</v>
      </c>
    </row>
    <row r="75" spans="1:41" customFormat="1" ht="15" x14ac:dyDescent="0.25">
      <c r="A75" s="72"/>
      <c r="B75" s="43"/>
      <c r="C75" s="142" t="s">
        <v>89</v>
      </c>
      <c r="D75" s="142"/>
      <c r="E75" s="142"/>
      <c r="F75" s="142"/>
      <c r="G75" s="142"/>
      <c r="H75" s="142"/>
      <c r="I75" s="142"/>
      <c r="J75" s="142"/>
      <c r="K75" s="142"/>
      <c r="L75" s="73">
        <v>5.48</v>
      </c>
      <c r="M75" s="74"/>
      <c r="N75" s="75">
        <v>461.48</v>
      </c>
      <c r="AF75" s="34"/>
      <c r="AG75" s="41"/>
      <c r="AL75" s="41"/>
      <c r="AM75" s="41"/>
      <c r="AN75" s="3" t="s">
        <v>89</v>
      </c>
    </row>
    <row r="76" spans="1:41" customFormat="1" ht="15" x14ac:dyDescent="0.25">
      <c r="A76" s="72"/>
      <c r="B76" s="43"/>
      <c r="C76" s="142" t="s">
        <v>90</v>
      </c>
      <c r="D76" s="142"/>
      <c r="E76" s="142"/>
      <c r="F76" s="142"/>
      <c r="G76" s="142"/>
      <c r="H76" s="142"/>
      <c r="I76" s="142"/>
      <c r="J76" s="142"/>
      <c r="K76" s="142"/>
      <c r="L76" s="73">
        <v>4.93</v>
      </c>
      <c r="M76" s="74"/>
      <c r="N76" s="75">
        <v>415.33</v>
      </c>
      <c r="AF76" s="34"/>
      <c r="AG76" s="41"/>
      <c r="AL76" s="41"/>
      <c r="AM76" s="41"/>
      <c r="AN76" s="3" t="s">
        <v>90</v>
      </c>
    </row>
    <row r="77" spans="1:41" customFormat="1" ht="15" x14ac:dyDescent="0.25">
      <c r="A77" s="72"/>
      <c r="B77" s="78"/>
      <c r="C77" s="144" t="s">
        <v>91</v>
      </c>
      <c r="D77" s="144"/>
      <c r="E77" s="144"/>
      <c r="F77" s="144"/>
      <c r="G77" s="144"/>
      <c r="H77" s="144"/>
      <c r="I77" s="144"/>
      <c r="J77" s="144"/>
      <c r="K77" s="144"/>
      <c r="L77" s="79">
        <v>12.22</v>
      </c>
      <c r="M77" s="80"/>
      <c r="N77" s="81">
        <v>898.06</v>
      </c>
      <c r="AF77" s="34"/>
      <c r="AG77" s="41"/>
      <c r="AL77" s="41"/>
      <c r="AM77" s="41"/>
      <c r="AO77" s="41" t="s">
        <v>91</v>
      </c>
    </row>
    <row r="78" spans="1:41" customFormat="1" ht="15" x14ac:dyDescent="0.25">
      <c r="A78" s="133" t="s">
        <v>92</v>
      </c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5"/>
      <c r="AF78" s="34" t="s">
        <v>92</v>
      </c>
      <c r="AG78" s="41"/>
      <c r="AL78" s="41"/>
      <c r="AM78" s="41"/>
      <c r="AO78" s="41"/>
    </row>
    <row r="79" spans="1:41" customFormat="1" ht="34.5" x14ac:dyDescent="0.25">
      <c r="A79" s="35" t="s">
        <v>61</v>
      </c>
      <c r="B79" s="112" t="s">
        <v>93</v>
      </c>
      <c r="C79" s="136" t="s">
        <v>94</v>
      </c>
      <c r="D79" s="136"/>
      <c r="E79" s="136"/>
      <c r="F79" s="36" t="s">
        <v>95</v>
      </c>
      <c r="G79" s="37">
        <v>1</v>
      </c>
      <c r="H79" s="38">
        <v>1</v>
      </c>
      <c r="I79" s="38">
        <v>1</v>
      </c>
      <c r="J79" s="39"/>
      <c r="K79" s="37"/>
      <c r="L79" s="39"/>
      <c r="M79" s="37"/>
      <c r="N79" s="40"/>
      <c r="AF79" s="34"/>
      <c r="AG79" s="41" t="s">
        <v>94</v>
      </c>
      <c r="AL79" s="41"/>
      <c r="AM79" s="41"/>
      <c r="AO79" s="41"/>
    </row>
    <row r="80" spans="1:41" customFormat="1" ht="15" x14ac:dyDescent="0.25">
      <c r="A80" s="42"/>
      <c r="B80" s="43"/>
      <c r="C80" s="137" t="s">
        <v>57</v>
      </c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8"/>
      <c r="AF80" s="34"/>
      <c r="AG80" s="41"/>
      <c r="AH80" s="3" t="s">
        <v>57</v>
      </c>
      <c r="AL80" s="41"/>
      <c r="AM80" s="41"/>
      <c r="AO80" s="41"/>
    </row>
    <row r="81" spans="1:41" customFormat="1" ht="15" x14ac:dyDescent="0.25">
      <c r="A81" s="44"/>
      <c r="B81" s="43" t="s">
        <v>52</v>
      </c>
      <c r="C81" s="142" t="s">
        <v>58</v>
      </c>
      <c r="D81" s="142"/>
      <c r="E81" s="142"/>
      <c r="F81" s="45"/>
      <c r="G81" s="46"/>
      <c r="H81" s="46"/>
      <c r="I81" s="46"/>
      <c r="J81" s="47">
        <v>260.43</v>
      </c>
      <c r="K81" s="56">
        <v>6.0199999999999997E-2</v>
      </c>
      <c r="L81" s="47">
        <v>15.68</v>
      </c>
      <c r="M81" s="48">
        <v>84.06</v>
      </c>
      <c r="N81" s="82">
        <v>1318.06</v>
      </c>
      <c r="AF81" s="34"/>
      <c r="AG81" s="41"/>
      <c r="AI81" s="3" t="s">
        <v>58</v>
      </c>
      <c r="AL81" s="41"/>
      <c r="AM81" s="41"/>
      <c r="AO81" s="41"/>
    </row>
    <row r="82" spans="1:41" customFormat="1" ht="15" x14ac:dyDescent="0.25">
      <c r="A82" s="52"/>
      <c r="B82" s="43"/>
      <c r="C82" s="142" t="s">
        <v>65</v>
      </c>
      <c r="D82" s="142"/>
      <c r="E82" s="142"/>
      <c r="F82" s="45" t="s">
        <v>66</v>
      </c>
      <c r="G82" s="53">
        <v>17.600000000000001</v>
      </c>
      <c r="H82" s="48">
        <v>0.06</v>
      </c>
      <c r="I82" s="54">
        <v>1.056</v>
      </c>
      <c r="J82" s="55"/>
      <c r="K82" s="46"/>
      <c r="L82" s="55"/>
      <c r="M82" s="46"/>
      <c r="N82" s="50"/>
      <c r="AF82" s="34"/>
      <c r="AG82" s="41"/>
      <c r="AJ82" s="3" t="s">
        <v>65</v>
      </c>
      <c r="AL82" s="41"/>
      <c r="AM82" s="41"/>
      <c r="AO82" s="41"/>
    </row>
    <row r="83" spans="1:41" customFormat="1" ht="15" x14ac:dyDescent="0.25">
      <c r="A83" s="44"/>
      <c r="B83" s="43"/>
      <c r="C83" s="143" t="s">
        <v>68</v>
      </c>
      <c r="D83" s="143"/>
      <c r="E83" s="143"/>
      <c r="F83" s="57"/>
      <c r="G83" s="58"/>
      <c r="H83" s="58"/>
      <c r="I83" s="58"/>
      <c r="J83" s="59">
        <v>260.43</v>
      </c>
      <c r="K83" s="58"/>
      <c r="L83" s="59">
        <v>15.68</v>
      </c>
      <c r="M83" s="58"/>
      <c r="N83" s="60"/>
      <c r="AF83" s="34"/>
      <c r="AG83" s="41"/>
      <c r="AK83" s="3" t="s">
        <v>68</v>
      </c>
      <c r="AL83" s="41"/>
      <c r="AM83" s="41"/>
      <c r="AO83" s="41"/>
    </row>
    <row r="84" spans="1:41" customFormat="1" ht="15" x14ac:dyDescent="0.25">
      <c r="A84" s="52"/>
      <c r="B84" s="43"/>
      <c r="C84" s="142" t="s">
        <v>69</v>
      </c>
      <c r="D84" s="142"/>
      <c r="E84" s="142"/>
      <c r="F84" s="45"/>
      <c r="G84" s="46"/>
      <c r="H84" s="46"/>
      <c r="I84" s="46"/>
      <c r="J84" s="55"/>
      <c r="K84" s="46"/>
      <c r="L84" s="47">
        <v>15.68</v>
      </c>
      <c r="M84" s="46"/>
      <c r="N84" s="82">
        <v>1318.06</v>
      </c>
      <c r="AF84" s="34"/>
      <c r="AG84" s="41"/>
      <c r="AJ84" s="3" t="s">
        <v>69</v>
      </c>
      <c r="AL84" s="41"/>
      <c r="AM84" s="41"/>
      <c r="AO84" s="41"/>
    </row>
    <row r="85" spans="1:41" customFormat="1" ht="23.25" x14ac:dyDescent="0.25">
      <c r="A85" s="52"/>
      <c r="B85" s="43" t="s">
        <v>96</v>
      </c>
      <c r="C85" s="142" t="s">
        <v>97</v>
      </c>
      <c r="D85" s="142"/>
      <c r="E85" s="142"/>
      <c r="F85" s="45" t="s">
        <v>72</v>
      </c>
      <c r="G85" s="51">
        <v>74</v>
      </c>
      <c r="H85" s="46"/>
      <c r="I85" s="51">
        <v>74</v>
      </c>
      <c r="J85" s="55"/>
      <c r="K85" s="46"/>
      <c r="L85" s="47">
        <v>11.6</v>
      </c>
      <c r="M85" s="46"/>
      <c r="N85" s="49">
        <v>975.36</v>
      </c>
      <c r="AF85" s="34"/>
      <c r="AG85" s="41"/>
      <c r="AJ85" s="3" t="s">
        <v>97</v>
      </c>
      <c r="AL85" s="41"/>
      <c r="AM85" s="41"/>
      <c r="AO85" s="41"/>
    </row>
    <row r="86" spans="1:41" customFormat="1" ht="23.25" x14ac:dyDescent="0.25">
      <c r="A86" s="52"/>
      <c r="B86" s="43" t="s">
        <v>98</v>
      </c>
      <c r="C86" s="142" t="s">
        <v>99</v>
      </c>
      <c r="D86" s="142"/>
      <c r="E86" s="142"/>
      <c r="F86" s="45" t="s">
        <v>72</v>
      </c>
      <c r="G86" s="51">
        <v>0</v>
      </c>
      <c r="H86" s="46"/>
      <c r="I86" s="51">
        <v>0</v>
      </c>
      <c r="J86" s="55"/>
      <c r="K86" s="46"/>
      <c r="L86" s="55"/>
      <c r="M86" s="46"/>
      <c r="N86" s="50"/>
      <c r="AF86" s="34"/>
      <c r="AG86" s="41"/>
      <c r="AJ86" s="3" t="s">
        <v>99</v>
      </c>
      <c r="AL86" s="41"/>
      <c r="AM86" s="41"/>
      <c r="AO86" s="41"/>
    </row>
    <row r="87" spans="1:41" customFormat="1" ht="15" x14ac:dyDescent="0.25">
      <c r="A87" s="61"/>
      <c r="B87" s="111"/>
      <c r="C87" s="136" t="s">
        <v>75</v>
      </c>
      <c r="D87" s="136"/>
      <c r="E87" s="136"/>
      <c r="F87" s="36"/>
      <c r="G87" s="37"/>
      <c r="H87" s="37"/>
      <c r="I87" s="37"/>
      <c r="J87" s="39"/>
      <c r="K87" s="37"/>
      <c r="L87" s="62">
        <v>27.28</v>
      </c>
      <c r="M87" s="58"/>
      <c r="N87" s="86">
        <f>N84+N85</f>
        <v>2293.42</v>
      </c>
      <c r="AF87" s="34"/>
      <c r="AG87" s="41"/>
      <c r="AL87" s="41" t="s">
        <v>75</v>
      </c>
      <c r="AM87" s="41"/>
      <c r="AO87" s="41"/>
    </row>
    <row r="88" spans="1:41" customFormat="1" ht="57" x14ac:dyDescent="0.25">
      <c r="A88" s="35" t="s">
        <v>63</v>
      </c>
      <c r="B88" s="112" t="s">
        <v>100</v>
      </c>
      <c r="C88" s="136" t="s">
        <v>101</v>
      </c>
      <c r="D88" s="136"/>
      <c r="E88" s="136"/>
      <c r="F88" s="36" t="s">
        <v>102</v>
      </c>
      <c r="G88" s="37">
        <v>2</v>
      </c>
      <c r="H88" s="38">
        <v>1</v>
      </c>
      <c r="I88" s="38">
        <v>2</v>
      </c>
      <c r="J88" s="39"/>
      <c r="K88" s="37"/>
      <c r="L88" s="39"/>
      <c r="M88" s="37"/>
      <c r="N88" s="40"/>
      <c r="AF88" s="34"/>
      <c r="AG88" s="41" t="s">
        <v>101</v>
      </c>
      <c r="AL88" s="41"/>
      <c r="AM88" s="41"/>
      <c r="AO88" s="41"/>
    </row>
    <row r="89" spans="1:41" customFormat="1" ht="15" x14ac:dyDescent="0.25">
      <c r="A89" s="42"/>
      <c r="B89" s="43"/>
      <c r="C89" s="137" t="s">
        <v>57</v>
      </c>
      <c r="D89" s="137"/>
      <c r="E89" s="137"/>
      <c r="F89" s="137"/>
      <c r="G89" s="137"/>
      <c r="H89" s="137"/>
      <c r="I89" s="137"/>
      <c r="J89" s="137"/>
      <c r="K89" s="137"/>
      <c r="L89" s="137"/>
      <c r="M89" s="137"/>
      <c r="N89" s="138"/>
      <c r="AF89" s="34"/>
      <c r="AG89" s="41"/>
      <c r="AH89" s="3" t="s">
        <v>57</v>
      </c>
      <c r="AL89" s="41"/>
      <c r="AM89" s="41"/>
      <c r="AO89" s="41"/>
    </row>
    <row r="90" spans="1:41" customFormat="1" ht="15" x14ac:dyDescent="0.25">
      <c r="A90" s="44"/>
      <c r="B90" s="43" t="s">
        <v>52</v>
      </c>
      <c r="C90" s="142" t="s">
        <v>58</v>
      </c>
      <c r="D90" s="142"/>
      <c r="E90" s="142"/>
      <c r="F90" s="45"/>
      <c r="G90" s="46"/>
      <c r="H90" s="46"/>
      <c r="I90" s="46"/>
      <c r="J90" s="47">
        <v>125.34</v>
      </c>
      <c r="K90" s="56">
        <v>6.0199999999999997E-2</v>
      </c>
      <c r="L90" s="47">
        <v>15.09</v>
      </c>
      <c r="M90" s="48">
        <v>84.06</v>
      </c>
      <c r="N90" s="82">
        <v>1268.47</v>
      </c>
      <c r="AF90" s="34"/>
      <c r="AG90" s="41"/>
      <c r="AI90" s="3" t="s">
        <v>58</v>
      </c>
      <c r="AL90" s="41"/>
      <c r="AM90" s="41"/>
      <c r="AO90" s="41"/>
    </row>
    <row r="91" spans="1:41" customFormat="1" ht="15" x14ac:dyDescent="0.25">
      <c r="A91" s="52"/>
      <c r="B91" s="43"/>
      <c r="C91" s="142" t="s">
        <v>65</v>
      </c>
      <c r="D91" s="142"/>
      <c r="E91" s="142"/>
      <c r="F91" s="45" t="s">
        <v>66</v>
      </c>
      <c r="G91" s="48">
        <v>8.4700000000000006</v>
      </c>
      <c r="H91" s="48">
        <v>0.06</v>
      </c>
      <c r="I91" s="56">
        <v>1.0164</v>
      </c>
      <c r="J91" s="55"/>
      <c r="K91" s="46"/>
      <c r="L91" s="55"/>
      <c r="M91" s="46"/>
      <c r="N91" s="50"/>
      <c r="AF91" s="34"/>
      <c r="AG91" s="41"/>
      <c r="AJ91" s="3" t="s">
        <v>65</v>
      </c>
      <c r="AL91" s="41"/>
      <c r="AM91" s="41"/>
      <c r="AO91" s="41"/>
    </row>
    <row r="92" spans="1:41" customFormat="1" ht="15" x14ac:dyDescent="0.25">
      <c r="A92" s="44"/>
      <c r="B92" s="43"/>
      <c r="C92" s="143" t="s">
        <v>68</v>
      </c>
      <c r="D92" s="143"/>
      <c r="E92" s="143"/>
      <c r="F92" s="57"/>
      <c r="G92" s="58"/>
      <c r="H92" s="58"/>
      <c r="I92" s="58"/>
      <c r="J92" s="59">
        <v>125.34</v>
      </c>
      <c r="K92" s="58"/>
      <c r="L92" s="59">
        <v>15.09</v>
      </c>
      <c r="M92" s="58"/>
      <c r="N92" s="60"/>
      <c r="AF92" s="34"/>
      <c r="AG92" s="41"/>
      <c r="AK92" s="3" t="s">
        <v>68</v>
      </c>
      <c r="AL92" s="41"/>
      <c r="AM92" s="41"/>
      <c r="AO92" s="41"/>
    </row>
    <row r="93" spans="1:41" customFormat="1" ht="15" x14ac:dyDescent="0.25">
      <c r="A93" s="52"/>
      <c r="B93" s="43"/>
      <c r="C93" s="142" t="s">
        <v>69</v>
      </c>
      <c r="D93" s="142"/>
      <c r="E93" s="142"/>
      <c r="F93" s="45"/>
      <c r="G93" s="46"/>
      <c r="H93" s="46"/>
      <c r="I93" s="46"/>
      <c r="J93" s="55"/>
      <c r="K93" s="46"/>
      <c r="L93" s="47">
        <v>15.09</v>
      </c>
      <c r="M93" s="46"/>
      <c r="N93" s="82">
        <v>1268.47</v>
      </c>
      <c r="AF93" s="34"/>
      <c r="AG93" s="41"/>
      <c r="AJ93" s="3" t="s">
        <v>69</v>
      </c>
      <c r="AL93" s="41"/>
      <c r="AM93" s="41"/>
      <c r="AO93" s="41"/>
    </row>
    <row r="94" spans="1:41" customFormat="1" ht="23.25" x14ac:dyDescent="0.25">
      <c r="A94" s="52"/>
      <c r="B94" s="43" t="s">
        <v>96</v>
      </c>
      <c r="C94" s="142" t="s">
        <v>97</v>
      </c>
      <c r="D94" s="142"/>
      <c r="E94" s="142"/>
      <c r="F94" s="45" t="s">
        <v>72</v>
      </c>
      <c r="G94" s="51">
        <v>74</v>
      </c>
      <c r="H94" s="46"/>
      <c r="I94" s="51">
        <v>74</v>
      </c>
      <c r="J94" s="55"/>
      <c r="K94" s="46"/>
      <c r="L94" s="47">
        <v>11.17</v>
      </c>
      <c r="M94" s="46"/>
      <c r="N94" s="49">
        <v>938.67</v>
      </c>
      <c r="AF94" s="34"/>
      <c r="AG94" s="41"/>
      <c r="AJ94" s="3" t="s">
        <v>97</v>
      </c>
      <c r="AL94" s="41"/>
      <c r="AM94" s="41"/>
      <c r="AO94" s="41"/>
    </row>
    <row r="95" spans="1:41" customFormat="1" ht="23.25" x14ac:dyDescent="0.25">
      <c r="A95" s="52"/>
      <c r="B95" s="43" t="s">
        <v>98</v>
      </c>
      <c r="C95" s="142" t="s">
        <v>99</v>
      </c>
      <c r="D95" s="142"/>
      <c r="E95" s="142"/>
      <c r="F95" s="45" t="s">
        <v>72</v>
      </c>
      <c r="G95" s="51">
        <v>0</v>
      </c>
      <c r="H95" s="46"/>
      <c r="I95" s="51">
        <v>0</v>
      </c>
      <c r="J95" s="55"/>
      <c r="K95" s="46"/>
      <c r="L95" s="55"/>
      <c r="M95" s="46"/>
      <c r="N95" s="50"/>
      <c r="AF95" s="34"/>
      <c r="AG95" s="41"/>
      <c r="AJ95" s="3" t="s">
        <v>99</v>
      </c>
      <c r="AL95" s="41"/>
      <c r="AM95" s="41"/>
      <c r="AO95" s="41"/>
    </row>
    <row r="96" spans="1:41" customFormat="1" ht="15" x14ac:dyDescent="0.25">
      <c r="A96" s="61"/>
      <c r="B96" s="111"/>
      <c r="C96" s="136" t="s">
        <v>75</v>
      </c>
      <c r="D96" s="136"/>
      <c r="E96" s="136"/>
      <c r="F96" s="36"/>
      <c r="G96" s="37"/>
      <c r="H96" s="37"/>
      <c r="I96" s="37"/>
      <c r="J96" s="39"/>
      <c r="K96" s="37"/>
      <c r="L96" s="62">
        <v>26.26</v>
      </c>
      <c r="M96" s="58"/>
      <c r="N96" s="86">
        <f>N93+N94</f>
        <v>2207.14</v>
      </c>
      <c r="AF96" s="34"/>
      <c r="AG96" s="41"/>
      <c r="AL96" s="41" t="s">
        <v>75</v>
      </c>
      <c r="AM96" s="41"/>
      <c r="AO96" s="41"/>
    </row>
    <row r="97" spans="1:41" customFormat="1" ht="45.75" x14ac:dyDescent="0.25">
      <c r="A97" s="35" t="s">
        <v>103</v>
      </c>
      <c r="B97" s="112" t="s">
        <v>104</v>
      </c>
      <c r="C97" s="136" t="s">
        <v>105</v>
      </c>
      <c r="D97" s="136"/>
      <c r="E97" s="136"/>
      <c r="F97" s="36" t="s">
        <v>55</v>
      </c>
      <c r="G97" s="37">
        <v>1</v>
      </c>
      <c r="H97" s="38">
        <v>1</v>
      </c>
      <c r="I97" s="38">
        <v>1</v>
      </c>
      <c r="J97" s="39"/>
      <c r="K97" s="37"/>
      <c r="L97" s="39"/>
      <c r="M97" s="37"/>
      <c r="N97" s="40"/>
      <c r="AF97" s="34"/>
      <c r="AG97" s="41" t="s">
        <v>105</v>
      </c>
      <c r="AL97" s="41"/>
      <c r="AM97" s="41"/>
      <c r="AO97" s="41"/>
    </row>
    <row r="98" spans="1:41" customFormat="1" ht="15" x14ac:dyDescent="0.25">
      <c r="A98" s="42"/>
      <c r="B98" s="43"/>
      <c r="C98" s="137" t="s">
        <v>56</v>
      </c>
      <c r="D98" s="137"/>
      <c r="E98" s="137"/>
      <c r="F98" s="137"/>
      <c r="G98" s="137"/>
      <c r="H98" s="137"/>
      <c r="I98" s="137"/>
      <c r="J98" s="137"/>
      <c r="K98" s="137"/>
      <c r="L98" s="137"/>
      <c r="M98" s="137"/>
      <c r="N98" s="138"/>
      <c r="AF98" s="34"/>
      <c r="AG98" s="41"/>
      <c r="AH98" s="3" t="s">
        <v>56</v>
      </c>
      <c r="AL98" s="41"/>
      <c r="AM98" s="41"/>
      <c r="AO98" s="41"/>
    </row>
    <row r="99" spans="1:41" customFormat="1" ht="15" x14ac:dyDescent="0.25">
      <c r="A99" s="42"/>
      <c r="B99" s="43"/>
      <c r="C99" s="137" t="s">
        <v>57</v>
      </c>
      <c r="D99" s="137"/>
      <c r="E99" s="137"/>
      <c r="F99" s="137"/>
      <c r="G99" s="137"/>
      <c r="H99" s="137"/>
      <c r="I99" s="137"/>
      <c r="J99" s="137"/>
      <c r="K99" s="137"/>
      <c r="L99" s="137"/>
      <c r="M99" s="137"/>
      <c r="N99" s="138"/>
      <c r="AF99" s="34"/>
      <c r="AG99" s="41"/>
      <c r="AH99" s="3" t="s">
        <v>57</v>
      </c>
      <c r="AL99" s="41"/>
      <c r="AM99" s="41"/>
      <c r="AO99" s="41"/>
    </row>
    <row r="100" spans="1:41" customFormat="1" ht="15" x14ac:dyDescent="0.25">
      <c r="A100" s="44"/>
      <c r="B100" s="43" t="s">
        <v>52</v>
      </c>
      <c r="C100" s="142" t="s">
        <v>58</v>
      </c>
      <c r="D100" s="142"/>
      <c r="E100" s="142"/>
      <c r="F100" s="45"/>
      <c r="G100" s="46"/>
      <c r="H100" s="46"/>
      <c r="I100" s="46"/>
      <c r="J100" s="47">
        <v>473.28</v>
      </c>
      <c r="K100" s="56">
        <v>6.0199999999999997E-2</v>
      </c>
      <c r="L100" s="47">
        <v>28.49</v>
      </c>
      <c r="M100" s="48">
        <v>84.06</v>
      </c>
      <c r="N100" s="82">
        <v>2394.87</v>
      </c>
      <c r="AF100" s="34"/>
      <c r="AG100" s="41"/>
      <c r="AI100" s="3" t="s">
        <v>58</v>
      </c>
      <c r="AL100" s="41"/>
      <c r="AM100" s="41"/>
      <c r="AO100" s="41"/>
    </row>
    <row r="101" spans="1:41" customFormat="1" ht="15" x14ac:dyDescent="0.25">
      <c r="A101" s="44"/>
      <c r="B101" s="43" t="s">
        <v>63</v>
      </c>
      <c r="C101" s="142" t="s">
        <v>64</v>
      </c>
      <c r="D101" s="142"/>
      <c r="E101" s="142"/>
      <c r="F101" s="45"/>
      <c r="G101" s="46"/>
      <c r="H101" s="46"/>
      <c r="I101" s="46"/>
      <c r="J101" s="47">
        <v>9.4700000000000006</v>
      </c>
      <c r="K101" s="51">
        <v>0</v>
      </c>
      <c r="L101" s="47">
        <v>0</v>
      </c>
      <c r="M101" s="46"/>
      <c r="N101" s="50"/>
      <c r="AF101" s="34"/>
      <c r="AG101" s="41"/>
      <c r="AI101" s="3" t="s">
        <v>64</v>
      </c>
      <c r="AL101" s="41"/>
      <c r="AM101" s="41"/>
      <c r="AO101" s="41"/>
    </row>
    <row r="102" spans="1:41" customFormat="1" ht="15" x14ac:dyDescent="0.25">
      <c r="A102" s="52"/>
      <c r="B102" s="43"/>
      <c r="C102" s="142" t="s">
        <v>65</v>
      </c>
      <c r="D102" s="142"/>
      <c r="E102" s="142"/>
      <c r="F102" s="45" t="s">
        <v>66</v>
      </c>
      <c r="G102" s="51">
        <v>32</v>
      </c>
      <c r="H102" s="48">
        <v>0.06</v>
      </c>
      <c r="I102" s="48">
        <v>1.92</v>
      </c>
      <c r="J102" s="55"/>
      <c r="K102" s="46"/>
      <c r="L102" s="110"/>
      <c r="M102" s="46"/>
      <c r="N102" s="50"/>
      <c r="AF102" s="34"/>
      <c r="AG102" s="41"/>
      <c r="AJ102" s="3" t="s">
        <v>65</v>
      </c>
      <c r="AL102" s="41"/>
      <c r="AM102" s="41"/>
      <c r="AO102" s="41"/>
    </row>
    <row r="103" spans="1:41" customFormat="1" ht="15" x14ac:dyDescent="0.25">
      <c r="A103" s="44"/>
      <c r="B103" s="43"/>
      <c r="C103" s="143" t="s">
        <v>68</v>
      </c>
      <c r="D103" s="143"/>
      <c r="E103" s="143"/>
      <c r="F103" s="57"/>
      <c r="G103" s="58"/>
      <c r="H103" s="58"/>
      <c r="I103" s="58"/>
      <c r="J103" s="59">
        <v>482.75</v>
      </c>
      <c r="K103" s="58"/>
      <c r="L103" s="47">
        <v>28.49</v>
      </c>
      <c r="M103" s="58"/>
      <c r="N103" s="60"/>
      <c r="AF103" s="34"/>
      <c r="AG103" s="41"/>
      <c r="AK103" s="3" t="s">
        <v>68</v>
      </c>
      <c r="AL103" s="41"/>
      <c r="AM103" s="41"/>
      <c r="AO103" s="41"/>
    </row>
    <row r="104" spans="1:41" customFormat="1" ht="15" x14ac:dyDescent="0.25">
      <c r="A104" s="52"/>
      <c r="B104" s="43"/>
      <c r="C104" s="142" t="s">
        <v>69</v>
      </c>
      <c r="D104" s="142"/>
      <c r="E104" s="142"/>
      <c r="F104" s="45"/>
      <c r="G104" s="46"/>
      <c r="H104" s="46"/>
      <c r="I104" s="46"/>
      <c r="J104" s="55"/>
      <c r="K104" s="46"/>
      <c r="L104" s="47">
        <v>28.49</v>
      </c>
      <c r="M104" s="46"/>
      <c r="N104" s="82">
        <v>2394.87</v>
      </c>
      <c r="AF104" s="34"/>
      <c r="AG104" s="41"/>
      <c r="AJ104" s="3" t="s">
        <v>69</v>
      </c>
      <c r="AL104" s="41"/>
      <c r="AM104" s="41"/>
      <c r="AO104" s="41"/>
    </row>
    <row r="105" spans="1:41" customFormat="1" ht="23.25" x14ac:dyDescent="0.25">
      <c r="A105" s="52"/>
      <c r="B105" s="43" t="s">
        <v>96</v>
      </c>
      <c r="C105" s="142" t="s">
        <v>97</v>
      </c>
      <c r="D105" s="142"/>
      <c r="E105" s="142"/>
      <c r="F105" s="45" t="s">
        <v>72</v>
      </c>
      <c r="G105" s="51">
        <v>74</v>
      </c>
      <c r="H105" s="46"/>
      <c r="I105" s="51">
        <v>74</v>
      </c>
      <c r="J105" s="55"/>
      <c r="K105" s="46"/>
      <c r="L105" s="47">
        <v>21.08</v>
      </c>
      <c r="M105" s="46"/>
      <c r="N105" s="82">
        <v>1772.2</v>
      </c>
      <c r="AF105" s="34"/>
      <c r="AG105" s="41"/>
      <c r="AJ105" s="3" t="s">
        <v>97</v>
      </c>
      <c r="AL105" s="41"/>
      <c r="AM105" s="41"/>
      <c r="AO105" s="41"/>
    </row>
    <row r="106" spans="1:41" customFormat="1" ht="23.25" x14ac:dyDescent="0.25">
      <c r="A106" s="52"/>
      <c r="B106" s="43" t="s">
        <v>98</v>
      </c>
      <c r="C106" s="142" t="s">
        <v>99</v>
      </c>
      <c r="D106" s="142"/>
      <c r="E106" s="142"/>
      <c r="F106" s="45" t="s">
        <v>72</v>
      </c>
      <c r="G106" s="51">
        <v>0</v>
      </c>
      <c r="H106" s="46"/>
      <c r="I106" s="51">
        <v>0</v>
      </c>
      <c r="J106" s="55"/>
      <c r="K106" s="46"/>
      <c r="L106" s="55"/>
      <c r="M106" s="46"/>
      <c r="N106" s="50"/>
      <c r="AF106" s="34"/>
      <c r="AG106" s="41"/>
      <c r="AJ106" s="3" t="s">
        <v>99</v>
      </c>
      <c r="AL106" s="41"/>
      <c r="AM106" s="41"/>
      <c r="AO106" s="41"/>
    </row>
    <row r="107" spans="1:41" customFormat="1" ht="15" x14ac:dyDescent="0.25">
      <c r="A107" s="61"/>
      <c r="B107" s="111"/>
      <c r="C107" s="136" t="s">
        <v>75</v>
      </c>
      <c r="D107" s="136"/>
      <c r="E107" s="136"/>
      <c r="F107" s="36"/>
      <c r="G107" s="37"/>
      <c r="H107" s="37"/>
      <c r="I107" s="37"/>
      <c r="J107" s="39"/>
      <c r="K107" s="37"/>
      <c r="L107" s="62">
        <v>49.57</v>
      </c>
      <c r="M107" s="58"/>
      <c r="N107" s="86">
        <f>N104+N105</f>
        <v>4167.07</v>
      </c>
      <c r="AF107" s="34"/>
      <c r="AG107" s="41"/>
      <c r="AL107" s="41" t="s">
        <v>75</v>
      </c>
      <c r="AM107" s="41"/>
      <c r="AO107" s="41"/>
    </row>
    <row r="108" spans="1:41" customFormat="1" ht="15" x14ac:dyDescent="0.25">
      <c r="A108" s="63"/>
      <c r="B108" s="64"/>
      <c r="C108" s="64"/>
      <c r="D108" s="64"/>
      <c r="E108" s="64"/>
      <c r="F108" s="65"/>
      <c r="G108" s="65"/>
      <c r="H108" s="65"/>
      <c r="I108" s="65"/>
      <c r="J108" s="66"/>
      <c r="K108" s="65"/>
      <c r="L108" s="66"/>
      <c r="M108" s="46"/>
      <c r="N108" s="66"/>
      <c r="AF108" s="34"/>
      <c r="AG108" s="41"/>
      <c r="AL108" s="41"/>
      <c r="AM108" s="41"/>
      <c r="AO108" s="41"/>
    </row>
    <row r="109" spans="1:41" customFormat="1" ht="15" x14ac:dyDescent="0.25">
      <c r="A109" s="67"/>
      <c r="B109" s="68"/>
      <c r="C109" s="136" t="s">
        <v>106</v>
      </c>
      <c r="D109" s="136"/>
      <c r="E109" s="136"/>
      <c r="F109" s="136"/>
      <c r="G109" s="136"/>
      <c r="H109" s="136"/>
      <c r="I109" s="136"/>
      <c r="J109" s="136"/>
      <c r="K109" s="136"/>
      <c r="L109" s="69"/>
      <c r="M109" s="70"/>
      <c r="N109" s="71"/>
      <c r="AF109" s="34"/>
      <c r="AG109" s="41"/>
      <c r="AL109" s="41"/>
      <c r="AM109" s="41" t="s">
        <v>106</v>
      </c>
      <c r="AO109" s="41"/>
    </row>
    <row r="110" spans="1:41" customFormat="1" ht="15" x14ac:dyDescent="0.25">
      <c r="A110" s="72"/>
      <c r="B110" s="43"/>
      <c r="C110" s="142" t="s">
        <v>83</v>
      </c>
      <c r="D110" s="142"/>
      <c r="E110" s="142"/>
      <c r="F110" s="142"/>
      <c r="G110" s="142"/>
      <c r="H110" s="142"/>
      <c r="I110" s="142"/>
      <c r="J110" s="142"/>
      <c r="K110" s="142"/>
      <c r="L110" s="73">
        <v>59.26</v>
      </c>
      <c r="M110" s="74"/>
      <c r="N110" s="83">
        <v>4981.3999999999996</v>
      </c>
      <c r="AF110" s="34"/>
      <c r="AG110" s="41"/>
      <c r="AL110" s="41"/>
      <c r="AM110" s="41"/>
      <c r="AN110" s="3" t="s">
        <v>83</v>
      </c>
      <c r="AO110" s="41"/>
    </row>
    <row r="111" spans="1:41" customFormat="1" ht="15" x14ac:dyDescent="0.25">
      <c r="A111" s="72"/>
      <c r="B111" s="43"/>
      <c r="C111" s="142" t="s">
        <v>84</v>
      </c>
      <c r="D111" s="142"/>
      <c r="E111" s="142"/>
      <c r="F111" s="142"/>
      <c r="G111" s="142"/>
      <c r="H111" s="142"/>
      <c r="I111" s="142"/>
      <c r="J111" s="142"/>
      <c r="K111" s="142"/>
      <c r="L111" s="76"/>
      <c r="M111" s="74"/>
      <c r="N111" s="77"/>
      <c r="AF111" s="34"/>
      <c r="AG111" s="41"/>
      <c r="AL111" s="41"/>
      <c r="AM111" s="41"/>
      <c r="AN111" s="3" t="s">
        <v>84</v>
      </c>
      <c r="AO111" s="41"/>
    </row>
    <row r="112" spans="1:41" customFormat="1" ht="15" x14ac:dyDescent="0.25">
      <c r="A112" s="72"/>
      <c r="B112" s="43"/>
      <c r="C112" s="142" t="s">
        <v>85</v>
      </c>
      <c r="D112" s="142"/>
      <c r="E112" s="142"/>
      <c r="F112" s="142"/>
      <c r="G112" s="142"/>
      <c r="H112" s="142"/>
      <c r="I112" s="142"/>
      <c r="J112" s="142"/>
      <c r="K112" s="142"/>
      <c r="L112" s="73">
        <v>59.26</v>
      </c>
      <c r="M112" s="74"/>
      <c r="N112" s="83">
        <v>4981.3999999999996</v>
      </c>
      <c r="AF112" s="34"/>
      <c r="AG112" s="41"/>
      <c r="AL112" s="41"/>
      <c r="AM112" s="41"/>
      <c r="AN112" s="3" t="s">
        <v>85</v>
      </c>
      <c r="AO112" s="41"/>
    </row>
    <row r="113" spans="1:41" customFormat="1" ht="15" x14ac:dyDescent="0.25">
      <c r="A113" s="72"/>
      <c r="B113" s="43"/>
      <c r="C113" s="142" t="s">
        <v>89</v>
      </c>
      <c r="D113" s="142"/>
      <c r="E113" s="142"/>
      <c r="F113" s="142"/>
      <c r="G113" s="142"/>
      <c r="H113" s="142"/>
      <c r="I113" s="142"/>
      <c r="J113" s="142"/>
      <c r="K113" s="142"/>
      <c r="L113" s="73">
        <v>59.26</v>
      </c>
      <c r="M113" s="74"/>
      <c r="N113" s="83">
        <v>4981.3999999999996</v>
      </c>
      <c r="AF113" s="34"/>
      <c r="AG113" s="41"/>
      <c r="AL113" s="41"/>
      <c r="AM113" s="41"/>
      <c r="AN113" s="3" t="s">
        <v>89</v>
      </c>
      <c r="AO113" s="41"/>
    </row>
    <row r="114" spans="1:41" customFormat="1" ht="15" x14ac:dyDescent="0.25">
      <c r="A114" s="72"/>
      <c r="B114" s="43"/>
      <c r="C114" s="142" t="s">
        <v>90</v>
      </c>
      <c r="D114" s="142"/>
      <c r="E114" s="142"/>
      <c r="F114" s="142"/>
      <c r="G114" s="142"/>
      <c r="H114" s="142"/>
      <c r="I114" s="142"/>
      <c r="J114" s="142"/>
      <c r="K114" s="142"/>
      <c r="L114" s="73">
        <v>43.85</v>
      </c>
      <c r="M114" s="74"/>
      <c r="N114" s="83">
        <v>3686.23</v>
      </c>
      <c r="AF114" s="34"/>
      <c r="AG114" s="41"/>
      <c r="AL114" s="41"/>
      <c r="AM114" s="41"/>
      <c r="AN114" s="3" t="s">
        <v>90</v>
      </c>
      <c r="AO114" s="41"/>
    </row>
    <row r="115" spans="1:41" customFormat="1" ht="15" x14ac:dyDescent="0.25">
      <c r="A115" s="72"/>
      <c r="B115" s="78"/>
      <c r="C115" s="144" t="s">
        <v>108</v>
      </c>
      <c r="D115" s="144"/>
      <c r="E115" s="144"/>
      <c r="F115" s="144"/>
      <c r="G115" s="144"/>
      <c r="H115" s="144"/>
      <c r="I115" s="144"/>
      <c r="J115" s="144"/>
      <c r="K115" s="144"/>
      <c r="L115" s="79">
        <v>103.11</v>
      </c>
      <c r="M115" s="80"/>
      <c r="N115" s="84">
        <f>N113+N114</f>
        <v>8667.6299999999992</v>
      </c>
      <c r="AF115" s="34"/>
      <c r="AG115" s="41"/>
      <c r="AL115" s="41"/>
      <c r="AM115" s="41"/>
      <c r="AO115" s="41" t="s">
        <v>108</v>
      </c>
    </row>
    <row r="116" spans="1:41" customFormat="1" ht="15" x14ac:dyDescent="0.25">
      <c r="A116" s="133" t="s">
        <v>109</v>
      </c>
      <c r="B116" s="134"/>
      <c r="C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5"/>
      <c r="AF116" s="34" t="s">
        <v>109</v>
      </c>
      <c r="AG116" s="41"/>
      <c r="AL116" s="41"/>
      <c r="AM116" s="41"/>
      <c r="AO116" s="41"/>
    </row>
    <row r="117" spans="1:41" customFormat="1" ht="45.75" x14ac:dyDescent="0.25">
      <c r="A117" s="35" t="s">
        <v>110</v>
      </c>
      <c r="B117" s="112"/>
      <c r="C117" s="136" t="s">
        <v>111</v>
      </c>
      <c r="D117" s="136"/>
      <c r="E117" s="136"/>
      <c r="F117" s="36" t="s">
        <v>55</v>
      </c>
      <c r="G117" s="37">
        <v>1</v>
      </c>
      <c r="H117" s="38">
        <v>1</v>
      </c>
      <c r="I117" s="38">
        <v>1</v>
      </c>
      <c r="J117" s="85">
        <v>300000000</v>
      </c>
      <c r="K117" s="109">
        <v>6.0199999999999997E-2</v>
      </c>
      <c r="L117" s="85">
        <v>18060000</v>
      </c>
      <c r="M117" s="37"/>
      <c r="N117" s="86">
        <v>18060000</v>
      </c>
      <c r="AF117" s="34"/>
      <c r="AG117" s="41" t="s">
        <v>111</v>
      </c>
      <c r="AL117" s="41"/>
      <c r="AM117" s="41"/>
      <c r="AO117" s="41"/>
    </row>
    <row r="118" spans="1:41" customFormat="1" ht="15" x14ac:dyDescent="0.25">
      <c r="A118" s="42"/>
      <c r="B118" s="43"/>
      <c r="C118" s="137" t="s">
        <v>57</v>
      </c>
      <c r="D118" s="137"/>
      <c r="E118" s="137"/>
      <c r="F118" s="137"/>
      <c r="G118" s="137"/>
      <c r="H118" s="137"/>
      <c r="I118" s="137"/>
      <c r="J118" s="137"/>
      <c r="K118" s="137"/>
      <c r="L118" s="137"/>
      <c r="M118" s="137"/>
      <c r="N118" s="138"/>
      <c r="AF118" s="34"/>
      <c r="AG118" s="41"/>
      <c r="AH118" s="3" t="s">
        <v>57</v>
      </c>
      <c r="AL118" s="41"/>
      <c r="AM118" s="41"/>
      <c r="AO118" s="41"/>
    </row>
    <row r="119" spans="1:41" customFormat="1" ht="15" x14ac:dyDescent="0.25">
      <c r="A119" s="61"/>
      <c r="B119" s="111"/>
      <c r="C119" s="136" t="s">
        <v>75</v>
      </c>
      <c r="D119" s="136"/>
      <c r="E119" s="136"/>
      <c r="F119" s="36"/>
      <c r="G119" s="37"/>
      <c r="H119" s="37"/>
      <c r="I119" s="37"/>
      <c r="J119" s="39"/>
      <c r="K119" s="37"/>
      <c r="L119" s="85">
        <v>18060000</v>
      </c>
      <c r="M119" s="58"/>
      <c r="N119" s="86">
        <v>18060000</v>
      </c>
      <c r="AF119" s="34"/>
      <c r="AG119" s="41"/>
      <c r="AL119" s="41" t="s">
        <v>75</v>
      </c>
      <c r="AM119" s="41"/>
      <c r="AO119" s="41"/>
    </row>
    <row r="120" spans="1:41" customFormat="1" ht="15" x14ac:dyDescent="0.25">
      <c r="A120" s="63"/>
      <c r="B120" s="64"/>
      <c r="C120" s="64"/>
      <c r="D120" s="64"/>
      <c r="E120" s="64"/>
      <c r="F120" s="65"/>
      <c r="G120" s="65"/>
      <c r="H120" s="65"/>
      <c r="I120" s="65"/>
      <c r="J120" s="66"/>
      <c r="K120" s="65"/>
      <c r="L120" s="66"/>
      <c r="M120" s="46"/>
      <c r="N120" s="66"/>
      <c r="AF120" s="34"/>
      <c r="AG120" s="41"/>
      <c r="AL120" s="41"/>
      <c r="AM120" s="41"/>
      <c r="AO120" s="41"/>
    </row>
    <row r="121" spans="1:41" customFormat="1" ht="15" x14ac:dyDescent="0.25">
      <c r="A121" s="72"/>
      <c r="B121" s="78"/>
      <c r="C121" s="144" t="s">
        <v>112</v>
      </c>
      <c r="D121" s="144"/>
      <c r="E121" s="144"/>
      <c r="F121" s="144"/>
      <c r="G121" s="144"/>
      <c r="H121" s="144"/>
      <c r="I121" s="144"/>
      <c r="J121" s="144"/>
      <c r="K121" s="144"/>
      <c r="L121" s="88">
        <v>18060000</v>
      </c>
      <c r="M121" s="80"/>
      <c r="N121" s="84">
        <v>18060000</v>
      </c>
      <c r="AF121" s="34"/>
      <c r="AG121" s="41"/>
      <c r="AL121" s="41"/>
      <c r="AM121" s="41"/>
      <c r="AO121" s="41" t="s">
        <v>112</v>
      </c>
    </row>
    <row r="122" spans="1:41" customFormat="1" ht="15" x14ac:dyDescent="0.25">
      <c r="A122" s="133" t="s">
        <v>113</v>
      </c>
      <c r="B122" s="134"/>
      <c r="C122" s="134"/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5"/>
      <c r="AF122" s="34" t="s">
        <v>113</v>
      </c>
      <c r="AG122" s="41"/>
      <c r="AL122" s="41"/>
      <c r="AM122" s="41"/>
      <c r="AO122" s="41"/>
    </row>
    <row r="123" spans="1:41" customFormat="1" ht="57" x14ac:dyDescent="0.25">
      <c r="A123" s="35" t="s">
        <v>114</v>
      </c>
      <c r="B123" s="112"/>
      <c r="C123" s="136" t="s">
        <v>135</v>
      </c>
      <c r="D123" s="136"/>
      <c r="E123" s="136"/>
      <c r="F123" s="36" t="s">
        <v>55</v>
      </c>
      <c r="G123" s="37">
        <v>1</v>
      </c>
      <c r="H123" s="38">
        <v>1</v>
      </c>
      <c r="I123" s="38">
        <v>1</v>
      </c>
      <c r="J123" s="85">
        <v>14944514.07</v>
      </c>
      <c r="K123" s="109">
        <v>6.0900000000000003E-2</v>
      </c>
      <c r="L123" s="85">
        <v>910120.91</v>
      </c>
      <c r="M123" s="37"/>
      <c r="N123" s="86">
        <v>910120.91</v>
      </c>
      <c r="AF123" s="34"/>
      <c r="AG123" s="41" t="s">
        <v>135</v>
      </c>
      <c r="AL123" s="41"/>
      <c r="AM123" s="41"/>
      <c r="AO123" s="41"/>
    </row>
    <row r="124" spans="1:41" customFormat="1" ht="26.25" customHeight="1" x14ac:dyDescent="0.25">
      <c r="A124" s="42"/>
      <c r="B124" s="43"/>
      <c r="C124" s="137" t="s">
        <v>57</v>
      </c>
      <c r="D124" s="137"/>
      <c r="E124" s="137"/>
      <c r="F124" s="137"/>
      <c r="G124" s="137"/>
      <c r="H124" s="137"/>
      <c r="I124" s="137"/>
      <c r="J124" s="105"/>
      <c r="K124" s="105"/>
      <c r="L124" s="106">
        <f>J123*0.0602</f>
        <v>899659.74701399996</v>
      </c>
      <c r="M124" s="105"/>
      <c r="N124" s="107">
        <f>L124</f>
        <v>899659.74701399996</v>
      </c>
      <c r="AF124" s="34"/>
      <c r="AG124" s="41"/>
      <c r="AH124" s="3" t="s">
        <v>57</v>
      </c>
      <c r="AL124" s="41"/>
      <c r="AM124" s="41"/>
      <c r="AO124" s="41"/>
    </row>
    <row r="125" spans="1:41" customFormat="1" ht="33.75" customHeight="1" x14ac:dyDescent="0.25">
      <c r="A125" s="42"/>
      <c r="B125" s="43" t="s">
        <v>115</v>
      </c>
      <c r="C125" s="137" t="s">
        <v>116</v>
      </c>
      <c r="D125" s="137"/>
      <c r="E125" s="137"/>
      <c r="F125" s="137"/>
      <c r="G125" s="137"/>
      <c r="H125" s="137"/>
      <c r="I125" s="137"/>
      <c r="J125" s="105"/>
      <c r="K125" s="105"/>
      <c r="L125" s="106">
        <f>L123-L124</f>
        <v>10461.162986000068</v>
      </c>
      <c r="M125" s="105"/>
      <c r="N125" s="108">
        <f>L125</f>
        <v>10461.162986000068</v>
      </c>
      <c r="AF125" s="34"/>
      <c r="AG125" s="41"/>
      <c r="AH125" s="3" t="s">
        <v>116</v>
      </c>
      <c r="AL125" s="41"/>
      <c r="AM125" s="41"/>
      <c r="AO125" s="41"/>
    </row>
    <row r="126" spans="1:41" customFormat="1" ht="15" x14ac:dyDescent="0.25">
      <c r="A126" s="61"/>
      <c r="B126" s="111"/>
      <c r="C126" s="136" t="s">
        <v>75</v>
      </c>
      <c r="D126" s="136"/>
      <c r="E126" s="136"/>
      <c r="F126" s="36"/>
      <c r="G126" s="37"/>
      <c r="H126" s="37"/>
      <c r="I126" s="37"/>
      <c r="J126" s="39"/>
      <c r="K126" s="37"/>
      <c r="L126" s="85">
        <f>L123</f>
        <v>910120.91</v>
      </c>
      <c r="M126" s="58"/>
      <c r="N126" s="86">
        <f>N123</f>
        <v>910120.91</v>
      </c>
      <c r="AF126" s="34"/>
      <c r="AG126" s="41"/>
      <c r="AL126" s="41" t="s">
        <v>75</v>
      </c>
      <c r="AM126" s="41"/>
      <c r="AO126" s="41"/>
    </row>
    <row r="127" spans="1:41" customFormat="1" ht="15" x14ac:dyDescent="0.25">
      <c r="A127" s="35" t="s">
        <v>117</v>
      </c>
      <c r="B127" s="112"/>
      <c r="C127" s="136" t="s">
        <v>136</v>
      </c>
      <c r="D127" s="136"/>
      <c r="E127" s="136"/>
      <c r="F127" s="36" t="s">
        <v>55</v>
      </c>
      <c r="G127" s="37">
        <v>2</v>
      </c>
      <c r="H127" s="38">
        <v>1</v>
      </c>
      <c r="I127" s="38">
        <v>2</v>
      </c>
      <c r="J127" s="85">
        <v>1833500.72</v>
      </c>
      <c r="K127" s="109">
        <v>6.0900000000000003E-2</v>
      </c>
      <c r="L127" s="85">
        <v>223320.39</v>
      </c>
      <c r="M127" s="37"/>
      <c r="N127" s="86">
        <v>223320.39</v>
      </c>
      <c r="AF127" s="34"/>
      <c r="AG127" s="41" t="s">
        <v>136</v>
      </c>
      <c r="AL127" s="41"/>
      <c r="AM127" s="41"/>
      <c r="AO127" s="41"/>
    </row>
    <row r="128" spans="1:41" customFormat="1" ht="26.25" customHeight="1" x14ac:dyDescent="0.25">
      <c r="A128" s="42"/>
      <c r="B128" s="43"/>
      <c r="C128" s="137" t="s">
        <v>57</v>
      </c>
      <c r="D128" s="137"/>
      <c r="E128" s="137"/>
      <c r="F128" s="137"/>
      <c r="G128" s="137"/>
      <c r="H128" s="137"/>
      <c r="I128" s="137"/>
      <c r="J128" s="105"/>
      <c r="K128" s="105"/>
      <c r="L128" s="106">
        <f>J127*0.0602*I127</f>
        <v>220753.48668799998</v>
      </c>
      <c r="M128" s="105"/>
      <c r="N128" s="107">
        <f>L128</f>
        <v>220753.48668799998</v>
      </c>
      <c r="AF128" s="34"/>
      <c r="AG128" s="41"/>
      <c r="AH128" s="3" t="s">
        <v>57</v>
      </c>
      <c r="AL128" s="41"/>
      <c r="AM128" s="41"/>
      <c r="AO128" s="41"/>
    </row>
    <row r="129" spans="1:43" customFormat="1" ht="33.75" customHeight="1" x14ac:dyDescent="0.25">
      <c r="A129" s="42"/>
      <c r="B129" s="43" t="s">
        <v>115</v>
      </c>
      <c r="C129" s="137" t="s">
        <v>116</v>
      </c>
      <c r="D129" s="137"/>
      <c r="E129" s="137"/>
      <c r="F129" s="137"/>
      <c r="G129" s="137"/>
      <c r="H129" s="137"/>
      <c r="I129" s="137"/>
      <c r="J129" s="105"/>
      <c r="K129" s="105"/>
      <c r="L129" s="106">
        <f>L127-L128</f>
        <v>2566.9033120000386</v>
      </c>
      <c r="M129" s="105"/>
      <c r="N129" s="108">
        <f>L129</f>
        <v>2566.9033120000386</v>
      </c>
      <c r="AF129" s="34"/>
      <c r="AG129" s="41"/>
      <c r="AH129" s="3" t="s">
        <v>116</v>
      </c>
      <c r="AL129" s="41"/>
      <c r="AM129" s="41"/>
      <c r="AO129" s="41"/>
    </row>
    <row r="130" spans="1:43" customFormat="1" ht="15" x14ac:dyDescent="0.25">
      <c r="A130" s="61"/>
      <c r="B130" s="111"/>
      <c r="C130" s="136" t="s">
        <v>75</v>
      </c>
      <c r="D130" s="136"/>
      <c r="E130" s="136"/>
      <c r="F130" s="36"/>
      <c r="G130" s="37"/>
      <c r="H130" s="37"/>
      <c r="I130" s="37"/>
      <c r="J130" s="39"/>
      <c r="K130" s="37"/>
      <c r="L130" s="85">
        <f>L127</f>
        <v>223320.39</v>
      </c>
      <c r="M130" s="58"/>
      <c r="N130" s="86">
        <f>N127</f>
        <v>223320.39</v>
      </c>
      <c r="AF130" s="34"/>
      <c r="AG130" s="41"/>
      <c r="AL130" s="41" t="s">
        <v>75</v>
      </c>
      <c r="AM130" s="41"/>
      <c r="AO130" s="41"/>
    </row>
    <row r="131" spans="1:43" customFormat="1" ht="45.75" x14ac:dyDescent="0.25">
      <c r="A131" s="35" t="s">
        <v>118</v>
      </c>
      <c r="B131" s="112"/>
      <c r="C131" s="136" t="s">
        <v>137</v>
      </c>
      <c r="D131" s="136"/>
      <c r="E131" s="136"/>
      <c r="F131" s="36" t="s">
        <v>55</v>
      </c>
      <c r="G131" s="37">
        <v>1</v>
      </c>
      <c r="H131" s="38">
        <v>1</v>
      </c>
      <c r="I131" s="38">
        <v>1</v>
      </c>
      <c r="J131" s="85">
        <v>1197310.25</v>
      </c>
      <c r="K131" s="109">
        <v>6.0900000000000003E-2</v>
      </c>
      <c r="L131" s="85">
        <v>72916.19</v>
      </c>
      <c r="M131" s="37"/>
      <c r="N131" s="86">
        <v>72916.19</v>
      </c>
      <c r="AF131" s="34"/>
      <c r="AG131" s="41" t="s">
        <v>137</v>
      </c>
      <c r="AL131" s="41"/>
      <c r="AM131" s="41"/>
      <c r="AO131" s="41"/>
    </row>
    <row r="132" spans="1:43" customFormat="1" ht="26.25" customHeight="1" x14ac:dyDescent="0.25">
      <c r="A132" s="42"/>
      <c r="B132" s="43"/>
      <c r="C132" s="137" t="s">
        <v>57</v>
      </c>
      <c r="D132" s="137"/>
      <c r="E132" s="137"/>
      <c r="F132" s="137"/>
      <c r="G132" s="137"/>
      <c r="H132" s="137"/>
      <c r="I132" s="137"/>
      <c r="J132" s="105"/>
      <c r="K132" s="105"/>
      <c r="L132" s="106">
        <f>J131*0.0602</f>
        <v>72078.077049999993</v>
      </c>
      <c r="M132" s="105"/>
      <c r="N132" s="107">
        <f>L132</f>
        <v>72078.077049999993</v>
      </c>
      <c r="AF132" s="34"/>
      <c r="AG132" s="41"/>
      <c r="AH132" s="3" t="s">
        <v>57</v>
      </c>
      <c r="AL132" s="41"/>
      <c r="AM132" s="41"/>
      <c r="AO132" s="41"/>
    </row>
    <row r="133" spans="1:43" customFormat="1" ht="33.75" customHeight="1" x14ac:dyDescent="0.25">
      <c r="A133" s="42"/>
      <c r="B133" s="43" t="s">
        <v>115</v>
      </c>
      <c r="C133" s="137" t="s">
        <v>116</v>
      </c>
      <c r="D133" s="137"/>
      <c r="E133" s="137"/>
      <c r="F133" s="137"/>
      <c r="G133" s="137"/>
      <c r="H133" s="137"/>
      <c r="I133" s="137"/>
      <c r="J133" s="105"/>
      <c r="K133" s="105"/>
      <c r="L133" s="106">
        <f>L131-L132</f>
        <v>838.11295000000973</v>
      </c>
      <c r="M133" s="105"/>
      <c r="N133" s="108">
        <f>L133</f>
        <v>838.11295000000973</v>
      </c>
      <c r="AF133" s="34"/>
      <c r="AG133" s="41"/>
      <c r="AH133" s="3" t="s">
        <v>116</v>
      </c>
      <c r="AL133" s="41"/>
      <c r="AM133" s="41"/>
      <c r="AO133" s="41"/>
    </row>
    <row r="134" spans="1:43" customFormat="1" ht="15" x14ac:dyDescent="0.25">
      <c r="A134" s="61"/>
      <c r="B134" s="111"/>
      <c r="C134" s="136" t="s">
        <v>75</v>
      </c>
      <c r="D134" s="136"/>
      <c r="E134" s="136"/>
      <c r="F134" s="36"/>
      <c r="G134" s="37"/>
      <c r="H134" s="37"/>
      <c r="I134" s="37"/>
      <c r="J134" s="39"/>
      <c r="K134" s="37"/>
      <c r="L134" s="85">
        <f>L131</f>
        <v>72916.19</v>
      </c>
      <c r="M134" s="58"/>
      <c r="N134" s="86">
        <f>N131</f>
        <v>72916.19</v>
      </c>
      <c r="AF134" s="34"/>
      <c r="AG134" s="41"/>
      <c r="AL134" s="41" t="s">
        <v>75</v>
      </c>
      <c r="AM134" s="41"/>
      <c r="AO134" s="41"/>
    </row>
    <row r="135" spans="1:43" customFormat="1" ht="15" x14ac:dyDescent="0.25">
      <c r="A135" s="63"/>
      <c r="B135" s="64"/>
      <c r="C135" s="64"/>
      <c r="D135" s="64"/>
      <c r="E135" s="64"/>
      <c r="F135" s="65"/>
      <c r="G135" s="65"/>
      <c r="H135" s="65"/>
      <c r="I135" s="65"/>
      <c r="J135" s="66"/>
      <c r="K135" s="65"/>
      <c r="L135" s="66"/>
      <c r="M135" s="46"/>
      <c r="N135" s="66"/>
      <c r="AF135" s="34"/>
      <c r="AG135" s="41"/>
      <c r="AL135" s="41"/>
      <c r="AM135" s="41"/>
      <c r="AO135" s="41"/>
    </row>
    <row r="136" spans="1:43" customFormat="1" ht="15" x14ac:dyDescent="0.25">
      <c r="A136" s="72"/>
      <c r="B136" s="78"/>
      <c r="C136" s="144" t="s">
        <v>119</v>
      </c>
      <c r="D136" s="144"/>
      <c r="E136" s="144"/>
      <c r="F136" s="144"/>
      <c r="G136" s="144"/>
      <c r="H136" s="144"/>
      <c r="I136" s="144"/>
      <c r="J136" s="144"/>
      <c r="K136" s="144"/>
      <c r="L136" s="88">
        <v>1206357.49</v>
      </c>
      <c r="M136" s="80"/>
      <c r="N136" s="84">
        <v>1206357.49</v>
      </c>
      <c r="AF136" s="34"/>
      <c r="AG136" s="41"/>
      <c r="AL136" s="41"/>
      <c r="AM136" s="41"/>
      <c r="AO136" s="41" t="s">
        <v>119</v>
      </c>
    </row>
    <row r="137" spans="1:43" customFormat="1" ht="11.25" hidden="1" customHeight="1" x14ac:dyDescent="0.25">
      <c r="B137" s="89"/>
      <c r="C137" s="89"/>
      <c r="D137" s="89"/>
      <c r="E137" s="89"/>
      <c r="F137" s="89"/>
      <c r="G137" s="89"/>
      <c r="H137" s="89"/>
      <c r="I137" s="89"/>
      <c r="J137" s="89"/>
      <c r="K137" s="89"/>
      <c r="L137" s="90"/>
      <c r="M137" s="90"/>
      <c r="N137" s="90"/>
      <c r="R137" s="91"/>
    </row>
    <row r="138" spans="1:43" customFormat="1" ht="15" x14ac:dyDescent="0.25">
      <c r="A138" s="67"/>
      <c r="B138" s="68"/>
      <c r="C138" s="136" t="s">
        <v>120</v>
      </c>
      <c r="D138" s="136"/>
      <c r="E138" s="136"/>
      <c r="F138" s="136"/>
      <c r="G138" s="136"/>
      <c r="H138" s="136"/>
      <c r="I138" s="136"/>
      <c r="J138" s="136"/>
      <c r="K138" s="136"/>
      <c r="L138" s="69"/>
      <c r="M138" s="70"/>
      <c r="N138" s="71"/>
      <c r="AP138" s="41" t="s">
        <v>120</v>
      </c>
    </row>
    <row r="139" spans="1:43" customFormat="1" ht="15" x14ac:dyDescent="0.25">
      <c r="A139" s="72"/>
      <c r="B139" s="43"/>
      <c r="C139" s="142" t="s">
        <v>83</v>
      </c>
      <c r="D139" s="142"/>
      <c r="E139" s="142"/>
      <c r="F139" s="142"/>
      <c r="G139" s="142"/>
      <c r="H139" s="142"/>
      <c r="I139" s="142"/>
      <c r="J139" s="142"/>
      <c r="K139" s="142"/>
      <c r="L139" s="87">
        <v>19266521.609999996</v>
      </c>
      <c r="M139" s="74"/>
      <c r="N139" s="83">
        <v>19271821.619999997</v>
      </c>
      <c r="AP139" s="41"/>
      <c r="AQ139" s="3" t="s">
        <v>83</v>
      </c>
    </row>
    <row r="140" spans="1:43" customFormat="1" ht="15" x14ac:dyDescent="0.25">
      <c r="A140" s="72"/>
      <c r="B140" s="43"/>
      <c r="C140" s="142" t="s">
        <v>122</v>
      </c>
      <c r="D140" s="142"/>
      <c r="E140" s="142"/>
      <c r="F140" s="142"/>
      <c r="G140" s="142"/>
      <c r="H140" s="142"/>
      <c r="I140" s="142"/>
      <c r="J140" s="142"/>
      <c r="K140" s="142"/>
      <c r="L140" s="87">
        <v>19266357.489999998</v>
      </c>
      <c r="M140" s="74"/>
      <c r="N140" s="83">
        <v>19266357.489999998</v>
      </c>
      <c r="AP140" s="41"/>
      <c r="AQ140" s="3"/>
    </row>
    <row r="141" spans="1:43" customFormat="1" ht="15" x14ac:dyDescent="0.25">
      <c r="A141" s="72"/>
      <c r="B141" s="43"/>
      <c r="C141" s="142" t="s">
        <v>123</v>
      </c>
      <c r="D141" s="142"/>
      <c r="E141" s="142"/>
      <c r="F141" s="142"/>
      <c r="G141" s="142"/>
      <c r="H141" s="142"/>
      <c r="I141" s="142"/>
      <c r="J141" s="142"/>
      <c r="K141" s="142"/>
      <c r="L141" s="87">
        <v>13866.179248000117</v>
      </c>
      <c r="M141" s="74"/>
      <c r="N141" s="83">
        <v>13866.179248000117</v>
      </c>
      <c r="AP141" s="41"/>
      <c r="AQ141" s="3"/>
    </row>
    <row r="142" spans="1:43" customFormat="1" ht="15" customHeight="1" x14ac:dyDescent="0.25">
      <c r="A142" s="72"/>
      <c r="B142" s="43"/>
      <c r="C142" s="142" t="s">
        <v>124</v>
      </c>
      <c r="D142" s="142"/>
      <c r="E142" s="142"/>
      <c r="F142" s="142"/>
      <c r="G142" s="142"/>
      <c r="H142" s="142"/>
      <c r="I142" s="142"/>
      <c r="J142" s="142"/>
      <c r="K142" s="142"/>
      <c r="L142" s="73">
        <v>12.22</v>
      </c>
      <c r="M142" s="74"/>
      <c r="N142" s="75">
        <v>898.06</v>
      </c>
      <c r="AP142" s="41"/>
      <c r="AQ142" s="3" t="s">
        <v>88</v>
      </c>
    </row>
    <row r="143" spans="1:43" customFormat="1" ht="15" customHeight="1" x14ac:dyDescent="0.25">
      <c r="A143" s="72"/>
      <c r="B143" s="43"/>
      <c r="C143" s="142" t="s">
        <v>125</v>
      </c>
      <c r="D143" s="142"/>
      <c r="E143" s="142"/>
      <c r="F143" s="142"/>
      <c r="G143" s="142"/>
      <c r="H143" s="142"/>
      <c r="I143" s="142"/>
      <c r="J143" s="142"/>
      <c r="K143" s="142"/>
      <c r="L143" s="87">
        <v>103.11</v>
      </c>
      <c r="M143" s="74"/>
      <c r="N143" s="83">
        <v>8667.6299999999992</v>
      </c>
      <c r="AP143" s="41"/>
      <c r="AQ143" s="3" t="s">
        <v>107</v>
      </c>
    </row>
    <row r="144" spans="1:43" customFormat="1" ht="15" customHeight="1" x14ac:dyDescent="0.25">
      <c r="A144" s="72"/>
      <c r="B144" s="43"/>
      <c r="C144" s="142" t="s">
        <v>89</v>
      </c>
      <c r="D144" s="142"/>
      <c r="E144" s="142"/>
      <c r="F144" s="142"/>
      <c r="G144" s="142"/>
      <c r="H144" s="142"/>
      <c r="I144" s="142"/>
      <c r="J144" s="142"/>
      <c r="K144" s="142"/>
      <c r="L144" s="73">
        <v>64.75</v>
      </c>
      <c r="M144" s="74"/>
      <c r="N144" s="83">
        <v>5442.8799999999992</v>
      </c>
      <c r="AP144" s="41"/>
      <c r="AQ144" s="3" t="s">
        <v>89</v>
      </c>
    </row>
    <row r="145" spans="1:44" customFormat="1" ht="15" customHeight="1" x14ac:dyDescent="0.25">
      <c r="A145" s="72"/>
      <c r="B145" s="43"/>
      <c r="C145" s="142" t="s">
        <v>90</v>
      </c>
      <c r="D145" s="142"/>
      <c r="E145" s="142"/>
      <c r="F145" s="142"/>
      <c r="G145" s="142"/>
      <c r="H145" s="142"/>
      <c r="I145" s="142"/>
      <c r="J145" s="142"/>
      <c r="K145" s="142"/>
      <c r="L145" s="73">
        <v>48.79</v>
      </c>
      <c r="M145" s="74"/>
      <c r="N145" s="83">
        <v>4101.5600000000004</v>
      </c>
      <c r="AP145" s="41"/>
      <c r="AQ145" s="3" t="s">
        <v>90</v>
      </c>
    </row>
    <row r="146" spans="1:44" customFormat="1" ht="15" x14ac:dyDescent="0.25">
      <c r="A146" s="72"/>
      <c r="B146" s="78"/>
      <c r="C146" s="144" t="s">
        <v>121</v>
      </c>
      <c r="D146" s="144"/>
      <c r="E146" s="144"/>
      <c r="F146" s="144"/>
      <c r="G146" s="144"/>
      <c r="H146" s="144"/>
      <c r="I146" s="144"/>
      <c r="J146" s="144"/>
      <c r="K146" s="144"/>
      <c r="L146" s="88">
        <v>19266472.819999997</v>
      </c>
      <c r="M146" s="80"/>
      <c r="N146" s="84">
        <v>19275923.179999996</v>
      </c>
      <c r="AP146" s="41"/>
      <c r="AR146" s="41" t="s">
        <v>121</v>
      </c>
    </row>
    <row r="147" spans="1:44" customFormat="1" ht="13.5" hidden="1" customHeight="1" x14ac:dyDescent="0.25">
      <c r="B147" s="66"/>
      <c r="C147" s="64"/>
      <c r="D147" s="64"/>
      <c r="E147" s="64"/>
      <c r="F147" s="64"/>
      <c r="G147" s="64"/>
      <c r="H147" s="64"/>
      <c r="I147" s="64"/>
      <c r="J147" s="64"/>
      <c r="K147" s="64"/>
      <c r="L147" s="88"/>
      <c r="M147" s="92"/>
      <c r="N147" s="93"/>
    </row>
    <row r="148" spans="1:44" customFormat="1" ht="26.25" customHeight="1" x14ac:dyDescent="0.25">
      <c r="A148" s="94"/>
      <c r="B148" s="95"/>
      <c r="C148" s="95"/>
      <c r="D148" s="95"/>
      <c r="E148" s="95"/>
      <c r="F148" s="95"/>
      <c r="G148" s="95"/>
      <c r="H148" s="95"/>
      <c r="I148" s="95"/>
      <c r="J148" s="95"/>
      <c r="K148" s="95"/>
      <c r="L148" s="95"/>
      <c r="M148" s="95"/>
      <c r="N148" s="95"/>
    </row>
    <row r="149" spans="1:44" customFormat="1" ht="15" x14ac:dyDescent="0.25">
      <c r="B149" s="96"/>
      <c r="D149" s="96"/>
      <c r="F149" s="96"/>
    </row>
  </sheetData>
  <mergeCells count="137">
    <mergeCell ref="C144:K144"/>
    <mergeCell ref="C145:K145"/>
    <mergeCell ref="C146:K146"/>
    <mergeCell ref="C138:K138"/>
    <mergeCell ref="C139:K139"/>
    <mergeCell ref="C140:K140"/>
    <mergeCell ref="C141:K141"/>
    <mergeCell ref="C142:K142"/>
    <mergeCell ref="C143:K143"/>
    <mergeCell ref="C130:E130"/>
    <mergeCell ref="C131:E131"/>
    <mergeCell ref="C132:I132"/>
    <mergeCell ref="C133:I133"/>
    <mergeCell ref="C134:E134"/>
    <mergeCell ref="C136:K136"/>
    <mergeCell ref="C124:I124"/>
    <mergeCell ref="C125:I125"/>
    <mergeCell ref="C126:E126"/>
    <mergeCell ref="C127:E127"/>
    <mergeCell ref="C128:I128"/>
    <mergeCell ref="C129:I129"/>
    <mergeCell ref="C117:E117"/>
    <mergeCell ref="C118:N118"/>
    <mergeCell ref="C119:E119"/>
    <mergeCell ref="C121:K121"/>
    <mergeCell ref="A122:N122"/>
    <mergeCell ref="C123:E123"/>
    <mergeCell ref="C111:K111"/>
    <mergeCell ref="C112:K112"/>
    <mergeCell ref="C113:K113"/>
    <mergeCell ref="C114:K114"/>
    <mergeCell ref="C115:K115"/>
    <mergeCell ref="A116:N116"/>
    <mergeCell ref="C104:E104"/>
    <mergeCell ref="C105:E105"/>
    <mergeCell ref="C106:E106"/>
    <mergeCell ref="C107:E107"/>
    <mergeCell ref="C109:K109"/>
    <mergeCell ref="C110:K110"/>
    <mergeCell ref="C98:N98"/>
    <mergeCell ref="C99:N99"/>
    <mergeCell ref="C100:E100"/>
    <mergeCell ref="C101:E101"/>
    <mergeCell ref="C102:E102"/>
    <mergeCell ref="C103:E103"/>
    <mergeCell ref="C92:E92"/>
    <mergeCell ref="C93:E93"/>
    <mergeCell ref="C94:E94"/>
    <mergeCell ref="C95:E95"/>
    <mergeCell ref="C96:E96"/>
    <mergeCell ref="C97:E97"/>
    <mergeCell ref="C86:E86"/>
    <mergeCell ref="C87:E87"/>
    <mergeCell ref="C88:E88"/>
    <mergeCell ref="C89:N89"/>
    <mergeCell ref="C90:E90"/>
    <mergeCell ref="C91:E91"/>
    <mergeCell ref="C80:N80"/>
    <mergeCell ref="C81:E81"/>
    <mergeCell ref="C82:E82"/>
    <mergeCell ref="C83:E83"/>
    <mergeCell ref="C84:E84"/>
    <mergeCell ref="C85:E85"/>
    <mergeCell ref="C74:K74"/>
    <mergeCell ref="C75:K75"/>
    <mergeCell ref="C76:K76"/>
    <mergeCell ref="C77:K77"/>
    <mergeCell ref="A78:N78"/>
    <mergeCell ref="C79:E79"/>
    <mergeCell ref="C67:E67"/>
    <mergeCell ref="C69:K69"/>
    <mergeCell ref="C70:K70"/>
    <mergeCell ref="C71:K71"/>
    <mergeCell ref="C72:K72"/>
    <mergeCell ref="C73:K73"/>
    <mergeCell ref="C61:E61"/>
    <mergeCell ref="C62:E62"/>
    <mergeCell ref="C63:E63"/>
    <mergeCell ref="C64:E64"/>
    <mergeCell ref="C65:E65"/>
    <mergeCell ref="C66:E66"/>
    <mergeCell ref="C55:N55"/>
    <mergeCell ref="C56:N56"/>
    <mergeCell ref="C57:E57"/>
    <mergeCell ref="C58:E58"/>
    <mergeCell ref="C59:E59"/>
    <mergeCell ref="C60:E60"/>
    <mergeCell ref="C49:E49"/>
    <mergeCell ref="C50:E50"/>
    <mergeCell ref="C51:E51"/>
    <mergeCell ref="C52:E52"/>
    <mergeCell ref="C53:E53"/>
    <mergeCell ref="C54:E54"/>
    <mergeCell ref="C43:E43"/>
    <mergeCell ref="C44:E44"/>
    <mergeCell ref="C45:E45"/>
    <mergeCell ref="C46:E46"/>
    <mergeCell ref="C47:E47"/>
    <mergeCell ref="C48:E48"/>
    <mergeCell ref="N35:N37"/>
    <mergeCell ref="C38:E38"/>
    <mergeCell ref="A39:N39"/>
    <mergeCell ref="C40:E40"/>
    <mergeCell ref="C41:N41"/>
    <mergeCell ref="C42:N42"/>
    <mergeCell ref="L33:M33"/>
    <mergeCell ref="A35:A37"/>
    <mergeCell ref="B35:B37"/>
    <mergeCell ref="C35:E37"/>
    <mergeCell ref="F35:F37"/>
    <mergeCell ref="G35:I36"/>
    <mergeCell ref="J35:L36"/>
    <mergeCell ref="M35:M37"/>
    <mergeCell ref="A21:N21"/>
    <mergeCell ref="B23:F23"/>
    <mergeCell ref="B24:F24"/>
    <mergeCell ref="D26:F26"/>
    <mergeCell ref="L31:M31"/>
    <mergeCell ref="L32:M32"/>
    <mergeCell ref="A13:N13"/>
    <mergeCell ref="A14:N14"/>
    <mergeCell ref="A16:N16"/>
    <mergeCell ref="A17:N17"/>
    <mergeCell ref="A18:N18"/>
    <mergeCell ref="A20:N20"/>
    <mergeCell ref="A9:F9"/>
    <mergeCell ref="G9:N9"/>
    <mergeCell ref="A10:F10"/>
    <mergeCell ref="G10:N10"/>
    <mergeCell ref="A11:F11"/>
    <mergeCell ref="G11:N11"/>
    <mergeCell ref="G5:N5"/>
    <mergeCell ref="G6:N6"/>
    <mergeCell ref="A7:F7"/>
    <mergeCell ref="G7:N7"/>
    <mergeCell ref="A8:F8"/>
    <mergeCell ref="G8:N8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  <rowBreaks count="1" manualBreakCount="1">
    <brk id="34" max="19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0"/>
  <sheetViews>
    <sheetView topLeftCell="A25" workbookViewId="0">
      <selection activeCell="A49" sqref="A49:XFD56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5" width="134.85546875" style="3" hidden="1" customWidth="1"/>
    <col min="36" max="36" width="39.5703125" style="3" hidden="1" customWidth="1"/>
    <col min="37" max="37" width="101.140625" style="3" hidden="1" customWidth="1"/>
    <col min="38" max="38" width="58.7109375" style="3" hidden="1" customWidth="1"/>
    <col min="39" max="39" width="55.28515625" style="3" hidden="1" customWidth="1"/>
    <col min="40" max="40" width="58.7109375" style="3" hidden="1" customWidth="1"/>
    <col min="41" max="41" width="55.28515625" style="3" hidden="1" customWidth="1"/>
    <col min="42" max="16384" width="9.140625" style="2"/>
  </cols>
  <sheetData>
    <row r="1" spans="1:29" customFormat="1" ht="15" x14ac:dyDescent="0.25">
      <c r="N1" s="4" t="s">
        <v>0</v>
      </c>
    </row>
    <row r="2" spans="1:29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9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9" customFormat="1" ht="2.25" customHeight="1" x14ac:dyDescent="0.25">
      <c r="A4" s="97"/>
      <c r="B4" s="8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29" customFormat="1" ht="11.25" customHeight="1" x14ac:dyDescent="0.25">
      <c r="A5" s="97" t="s">
        <v>2</v>
      </c>
      <c r="B5" s="8"/>
      <c r="C5" s="5"/>
      <c r="E5" s="5"/>
      <c r="F5" s="5"/>
      <c r="G5" s="123" t="s">
        <v>3</v>
      </c>
      <c r="H5" s="123"/>
      <c r="I5" s="123"/>
      <c r="J5" s="123"/>
      <c r="K5" s="123"/>
      <c r="L5" s="123"/>
      <c r="M5" s="123"/>
      <c r="N5" s="123"/>
    </row>
    <row r="6" spans="1:29" customFormat="1" ht="45" customHeight="1" x14ac:dyDescent="0.25">
      <c r="A6" s="97" t="s">
        <v>4</v>
      </c>
      <c r="B6" s="8"/>
      <c r="C6" s="5"/>
      <c r="E6" s="9"/>
      <c r="F6" s="9"/>
      <c r="G6" s="121" t="s">
        <v>5</v>
      </c>
      <c r="H6" s="121"/>
      <c r="I6" s="121"/>
      <c r="J6" s="121"/>
      <c r="K6" s="121"/>
      <c r="L6" s="121"/>
      <c r="M6" s="121"/>
      <c r="N6" s="121"/>
      <c r="V6" s="10" t="s">
        <v>5</v>
      </c>
    </row>
    <row r="7" spans="1:29" customFormat="1" ht="101.25" customHeight="1" x14ac:dyDescent="0.25">
      <c r="A7" s="120" t="s">
        <v>6</v>
      </c>
      <c r="B7" s="120"/>
      <c r="C7" s="120"/>
      <c r="D7" s="120"/>
      <c r="E7" s="120"/>
      <c r="F7" s="120"/>
      <c r="G7" s="121" t="s">
        <v>7</v>
      </c>
      <c r="H7" s="121"/>
      <c r="I7" s="121"/>
      <c r="J7" s="121"/>
      <c r="K7" s="121"/>
      <c r="L7" s="121"/>
      <c r="M7" s="121"/>
      <c r="N7" s="121"/>
      <c r="P7" s="11" t="s">
        <v>6</v>
      </c>
      <c r="Q7" s="11" t="s">
        <v>7</v>
      </c>
      <c r="R7" s="12"/>
      <c r="S7" s="12"/>
      <c r="T7" s="12"/>
      <c r="U7" s="12"/>
      <c r="W7" s="10" t="s">
        <v>7</v>
      </c>
    </row>
    <row r="8" spans="1:29" customFormat="1" ht="67.5" customHeight="1" x14ac:dyDescent="0.25">
      <c r="A8" s="124" t="s">
        <v>8</v>
      </c>
      <c r="B8" s="124"/>
      <c r="C8" s="124"/>
      <c r="D8" s="124"/>
      <c r="E8" s="124"/>
      <c r="F8" s="124"/>
      <c r="G8" s="121"/>
      <c r="H8" s="121"/>
      <c r="I8" s="121"/>
      <c r="J8" s="121"/>
      <c r="K8" s="121"/>
      <c r="L8" s="121"/>
      <c r="M8" s="121"/>
      <c r="N8" s="121"/>
      <c r="P8" s="11" t="s">
        <v>9</v>
      </c>
      <c r="Q8" s="11"/>
      <c r="R8" s="12"/>
      <c r="S8" s="12"/>
      <c r="T8" s="12"/>
      <c r="U8" s="12"/>
      <c r="X8" s="10" t="s">
        <v>10</v>
      </c>
    </row>
    <row r="9" spans="1:29" customFormat="1" ht="33.75" customHeight="1" x14ac:dyDescent="0.25">
      <c r="A9" s="120" t="s">
        <v>11</v>
      </c>
      <c r="B9" s="120"/>
      <c r="C9" s="120"/>
      <c r="D9" s="120"/>
      <c r="E9" s="120"/>
      <c r="F9" s="120"/>
      <c r="G9" s="121"/>
      <c r="H9" s="121"/>
      <c r="I9" s="121"/>
      <c r="J9" s="121"/>
      <c r="K9" s="121"/>
      <c r="L9" s="121"/>
      <c r="M9" s="121"/>
      <c r="N9" s="121"/>
      <c r="P9" s="11" t="s">
        <v>11</v>
      </c>
      <c r="Q9" s="11"/>
      <c r="R9" s="12"/>
      <c r="S9" s="12"/>
      <c r="T9" s="12"/>
      <c r="U9" s="12"/>
      <c r="Y9" s="10" t="s">
        <v>10</v>
      </c>
    </row>
    <row r="10" spans="1:29" customFormat="1" ht="11.25" customHeight="1" x14ac:dyDescent="0.25">
      <c r="A10" s="122" t="s">
        <v>12</v>
      </c>
      <c r="B10" s="122"/>
      <c r="C10" s="122"/>
      <c r="D10" s="122"/>
      <c r="E10" s="122"/>
      <c r="F10" s="122"/>
      <c r="G10" s="121"/>
      <c r="H10" s="121"/>
      <c r="I10" s="121"/>
      <c r="J10" s="121"/>
      <c r="K10" s="121"/>
      <c r="L10" s="121"/>
      <c r="M10" s="121"/>
      <c r="N10" s="121"/>
      <c r="Z10" s="10" t="s">
        <v>10</v>
      </c>
    </row>
    <row r="11" spans="1:29" customFormat="1" ht="15" x14ac:dyDescent="0.25">
      <c r="A11" s="122" t="s">
        <v>13</v>
      </c>
      <c r="B11" s="122"/>
      <c r="C11" s="122"/>
      <c r="D11" s="122"/>
      <c r="E11" s="122"/>
      <c r="F11" s="122"/>
      <c r="G11" s="121"/>
      <c r="H11" s="121"/>
      <c r="I11" s="121"/>
      <c r="J11" s="121"/>
      <c r="K11" s="121"/>
      <c r="L11" s="121"/>
      <c r="M11" s="121"/>
      <c r="N11" s="121"/>
      <c r="AA11" s="10" t="s">
        <v>10</v>
      </c>
    </row>
    <row r="12" spans="1:29" customFormat="1" ht="3.75" customHeight="1" x14ac:dyDescent="0.25">
      <c r="A12" s="13"/>
      <c r="B12" s="5"/>
      <c r="C12" s="5"/>
      <c r="D12" s="5"/>
      <c r="E12" s="5"/>
      <c r="F12" s="8"/>
      <c r="G12" s="8"/>
      <c r="H12" s="8"/>
      <c r="I12" s="8"/>
      <c r="J12" s="8"/>
      <c r="K12" s="8"/>
      <c r="L12" s="8"/>
      <c r="M12" s="8"/>
      <c r="N12" s="8"/>
    </row>
    <row r="13" spans="1:29" customFormat="1" ht="15" x14ac:dyDescent="0.25">
      <c r="A13" s="129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AB13" s="10" t="s">
        <v>10</v>
      </c>
    </row>
    <row r="14" spans="1:29" customFormat="1" ht="15" x14ac:dyDescent="0.25">
      <c r="A14" s="126" t="s">
        <v>14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29" customFormat="1" ht="5.2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</row>
    <row r="16" spans="1:29" customFormat="1" ht="1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AC16" s="10" t="s">
        <v>10</v>
      </c>
    </row>
    <row r="17" spans="1:31" customFormat="1" ht="15" x14ac:dyDescent="0.25">
      <c r="A17" s="126" t="s">
        <v>15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</row>
    <row r="18" spans="1:31" customFormat="1" ht="21" customHeight="1" x14ac:dyDescent="0.25">
      <c r="A18" s="130" t="s">
        <v>16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</row>
    <row r="19" spans="1:31" customFormat="1" ht="3.75" customHeight="1" x14ac:dyDescent="0.25">
      <c r="A19" s="98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</row>
    <row r="20" spans="1:31" customFormat="1" ht="15" x14ac:dyDescent="0.25">
      <c r="A20" s="125" t="s">
        <v>126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AD20" s="10" t="s">
        <v>126</v>
      </c>
    </row>
    <row r="21" spans="1:31" customFormat="1" ht="12" customHeight="1" x14ac:dyDescent="0.25">
      <c r="A21" s="126" t="s">
        <v>18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</row>
    <row r="22" spans="1:31" customFormat="1" ht="12" customHeight="1" x14ac:dyDescent="0.25">
      <c r="A22" s="5" t="s">
        <v>19</v>
      </c>
      <c r="B22" s="15" t="s">
        <v>20</v>
      </c>
      <c r="C22" s="1" t="s">
        <v>21</v>
      </c>
      <c r="D22" s="1"/>
      <c r="E22" s="1"/>
      <c r="F22" s="9"/>
      <c r="G22" s="9"/>
      <c r="H22" s="9"/>
      <c r="I22" s="9"/>
      <c r="J22" s="9"/>
      <c r="K22" s="9"/>
      <c r="L22" s="9"/>
      <c r="M22" s="9"/>
      <c r="N22" s="9"/>
    </row>
    <row r="23" spans="1:31" customFormat="1" ht="12" customHeight="1" x14ac:dyDescent="0.25">
      <c r="A23" s="5" t="s">
        <v>22</v>
      </c>
      <c r="B23" s="123"/>
      <c r="C23" s="123"/>
      <c r="D23" s="123"/>
      <c r="E23" s="123"/>
      <c r="F23" s="123"/>
      <c r="G23" s="9"/>
      <c r="H23" s="9"/>
      <c r="I23" s="9"/>
      <c r="J23" s="9"/>
      <c r="K23" s="9"/>
      <c r="L23" s="9"/>
      <c r="M23" s="9"/>
      <c r="N23" s="9"/>
    </row>
    <row r="24" spans="1:31" customFormat="1" ht="15" x14ac:dyDescent="0.25">
      <c r="A24" s="5"/>
      <c r="B24" s="127" t="s">
        <v>23</v>
      </c>
      <c r="C24" s="127"/>
      <c r="D24" s="127"/>
      <c r="E24" s="127"/>
      <c r="F24" s="127"/>
      <c r="G24" s="16"/>
      <c r="H24" s="16"/>
      <c r="I24" s="16"/>
      <c r="J24" s="16"/>
      <c r="K24" s="16"/>
      <c r="L24" s="16"/>
      <c r="M24" s="17"/>
      <c r="N24" s="16"/>
    </row>
    <row r="25" spans="1:31" customFormat="1" ht="5.25" customHeight="1" x14ac:dyDescent="0.25">
      <c r="A25" s="5"/>
      <c r="B25" s="5"/>
      <c r="C25" s="5"/>
      <c r="D25" s="18"/>
      <c r="E25" s="18"/>
      <c r="F25" s="18"/>
      <c r="G25" s="18"/>
      <c r="H25" s="18"/>
      <c r="I25" s="18"/>
      <c r="J25" s="18"/>
      <c r="K25" s="18"/>
      <c r="L25" s="18"/>
      <c r="M25" s="16"/>
      <c r="N25" s="16"/>
    </row>
    <row r="26" spans="1:31" customFormat="1" ht="15" x14ac:dyDescent="0.25">
      <c r="A26" s="19" t="s">
        <v>24</v>
      </c>
      <c r="B26" s="5"/>
      <c r="C26" s="5"/>
      <c r="D26" s="128" t="s">
        <v>25</v>
      </c>
      <c r="E26" s="128"/>
      <c r="F26" s="128"/>
      <c r="G26" s="20"/>
      <c r="H26" s="20"/>
      <c r="I26" s="20"/>
      <c r="J26" s="20"/>
      <c r="K26" s="20"/>
      <c r="L26" s="20"/>
      <c r="M26" s="20"/>
      <c r="N26" s="20"/>
      <c r="AE26" s="10" t="s">
        <v>25</v>
      </c>
    </row>
    <row r="27" spans="1:31" customFormat="1" ht="7.5" customHeight="1" x14ac:dyDescent="0.25">
      <c r="A27" s="5"/>
      <c r="B27" s="7"/>
      <c r="C27" s="7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31" customFormat="1" ht="12" customHeight="1" x14ac:dyDescent="0.25">
      <c r="A28" s="19" t="s">
        <v>26</v>
      </c>
      <c r="B28" s="7"/>
      <c r="C28" s="22">
        <v>1806</v>
      </c>
      <c r="D28" s="23" t="s">
        <v>127</v>
      </c>
      <c r="E28" s="24" t="s">
        <v>27</v>
      </c>
      <c r="G28" s="7"/>
      <c r="H28" s="7"/>
      <c r="I28" s="7"/>
      <c r="J28" s="7"/>
      <c r="K28" s="7"/>
      <c r="L28" s="25"/>
      <c r="M28" s="25"/>
      <c r="N28" s="7"/>
    </row>
    <row r="29" spans="1:31" customFormat="1" ht="11.25" customHeight="1" x14ac:dyDescent="0.25">
      <c r="A29" s="5"/>
      <c r="B29" s="26" t="s">
        <v>28</v>
      </c>
      <c r="C29" s="27"/>
      <c r="D29" s="28"/>
      <c r="E29" s="24"/>
      <c r="G29" s="7"/>
    </row>
    <row r="30" spans="1:31" customFormat="1" ht="12" customHeight="1" x14ac:dyDescent="0.25">
      <c r="A30" s="5"/>
      <c r="B30" s="29" t="s">
        <v>29</v>
      </c>
      <c r="C30" s="22">
        <v>1806</v>
      </c>
      <c r="D30" s="23" t="s">
        <v>127</v>
      </c>
      <c r="E30" s="24" t="s">
        <v>27</v>
      </c>
      <c r="G30" s="7" t="s">
        <v>31</v>
      </c>
      <c r="I30" s="7"/>
      <c r="J30" s="7"/>
      <c r="K30" s="7"/>
      <c r="L30" s="22">
        <v>0</v>
      </c>
      <c r="M30" s="30" t="s">
        <v>30</v>
      </c>
      <c r="N30" s="24" t="s">
        <v>27</v>
      </c>
    </row>
    <row r="31" spans="1:31" customFormat="1" ht="12" customHeight="1" x14ac:dyDescent="0.25">
      <c r="A31" s="5"/>
      <c r="B31" s="29" t="s">
        <v>32</v>
      </c>
      <c r="C31" s="22">
        <v>0</v>
      </c>
      <c r="D31" s="31" t="s">
        <v>30</v>
      </c>
      <c r="E31" s="24" t="s">
        <v>27</v>
      </c>
      <c r="G31" s="7" t="s">
        <v>33</v>
      </c>
      <c r="I31" s="7"/>
      <c r="J31" s="7"/>
      <c r="K31" s="7"/>
      <c r="L31" s="139"/>
      <c r="M31" s="139"/>
      <c r="N31" s="24" t="s">
        <v>34</v>
      </c>
    </row>
    <row r="32" spans="1:31" customFormat="1" ht="12" customHeight="1" x14ac:dyDescent="0.25">
      <c r="A32" s="5"/>
      <c r="B32" s="29" t="s">
        <v>35</v>
      </c>
      <c r="C32" s="22">
        <v>0</v>
      </c>
      <c r="D32" s="31" t="s">
        <v>30</v>
      </c>
      <c r="E32" s="24" t="s">
        <v>27</v>
      </c>
      <c r="G32" s="7" t="s">
        <v>36</v>
      </c>
      <c r="I32" s="7"/>
      <c r="J32" s="7"/>
      <c r="K32" s="7"/>
      <c r="L32" s="139"/>
      <c r="M32" s="139"/>
      <c r="N32" s="24" t="s">
        <v>34</v>
      </c>
    </row>
    <row r="33" spans="1:37" customFormat="1" ht="12" customHeight="1" x14ac:dyDescent="0.25">
      <c r="A33" s="5"/>
      <c r="B33" s="29" t="s">
        <v>37</v>
      </c>
      <c r="C33" s="22">
        <v>0</v>
      </c>
      <c r="D33" s="23" t="s">
        <v>30</v>
      </c>
      <c r="E33" s="24" t="s">
        <v>27</v>
      </c>
      <c r="G33" s="7"/>
      <c r="H33" s="7"/>
      <c r="I33" s="7"/>
      <c r="J33" s="7"/>
      <c r="K33" s="7"/>
      <c r="L33" s="140" t="s">
        <v>38</v>
      </c>
      <c r="M33" s="140"/>
      <c r="N33" s="7"/>
    </row>
    <row r="34" spans="1:37" customFormat="1" ht="7.5" customHeight="1" x14ac:dyDescent="0.25">
      <c r="A34" s="32"/>
    </row>
    <row r="35" spans="1:37" customFormat="1" ht="23.25" customHeight="1" x14ac:dyDescent="0.25">
      <c r="A35" s="141" t="s">
        <v>39</v>
      </c>
      <c r="B35" s="131" t="s">
        <v>40</v>
      </c>
      <c r="C35" s="131" t="s">
        <v>41</v>
      </c>
      <c r="D35" s="131"/>
      <c r="E35" s="131"/>
      <c r="F35" s="131" t="s">
        <v>42</v>
      </c>
      <c r="G35" s="131" t="s">
        <v>43</v>
      </c>
      <c r="H35" s="131"/>
      <c r="I35" s="131"/>
      <c r="J35" s="131" t="s">
        <v>44</v>
      </c>
      <c r="K35" s="131"/>
      <c r="L35" s="131"/>
      <c r="M35" s="131" t="s">
        <v>45</v>
      </c>
      <c r="N35" s="131" t="s">
        <v>46</v>
      </c>
    </row>
    <row r="36" spans="1:37" customFormat="1" ht="28.5" customHeight="1" x14ac:dyDescent="0.25">
      <c r="A36" s="14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</row>
    <row r="37" spans="1:37" customFormat="1" ht="22.5" x14ac:dyDescent="0.25">
      <c r="A37" s="141"/>
      <c r="B37" s="131"/>
      <c r="C37" s="131"/>
      <c r="D37" s="131"/>
      <c r="E37" s="131"/>
      <c r="F37" s="131"/>
      <c r="G37" s="99" t="s">
        <v>47</v>
      </c>
      <c r="H37" s="99" t="s">
        <v>48</v>
      </c>
      <c r="I37" s="99" t="s">
        <v>49</v>
      </c>
      <c r="J37" s="99" t="s">
        <v>47</v>
      </c>
      <c r="K37" s="99" t="s">
        <v>48</v>
      </c>
      <c r="L37" s="99" t="s">
        <v>50</v>
      </c>
      <c r="M37" s="131"/>
      <c r="N37" s="131"/>
    </row>
    <row r="38" spans="1:37" customFormat="1" ht="15" x14ac:dyDescent="0.25">
      <c r="A38" s="33">
        <v>1</v>
      </c>
      <c r="B38" s="100">
        <v>2</v>
      </c>
      <c r="C38" s="132">
        <v>3</v>
      </c>
      <c r="D38" s="132"/>
      <c r="E38" s="132"/>
      <c r="F38" s="100">
        <v>4</v>
      </c>
      <c r="G38" s="100">
        <v>5</v>
      </c>
      <c r="H38" s="100">
        <v>6</v>
      </c>
      <c r="I38" s="100">
        <v>7</v>
      </c>
      <c r="J38" s="100">
        <v>8</v>
      </c>
      <c r="K38" s="100">
        <v>9</v>
      </c>
      <c r="L38" s="100">
        <v>10</v>
      </c>
      <c r="M38" s="100">
        <v>11</v>
      </c>
      <c r="N38" s="100">
        <v>12</v>
      </c>
    </row>
    <row r="39" spans="1:37" customFormat="1" ht="15" x14ac:dyDescent="0.25">
      <c r="A39" s="133" t="s">
        <v>128</v>
      </c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5"/>
      <c r="AF39" s="34" t="s">
        <v>128</v>
      </c>
    </row>
    <row r="40" spans="1:37" customFormat="1" ht="57" x14ac:dyDescent="0.25">
      <c r="A40" s="35" t="s">
        <v>52</v>
      </c>
      <c r="B40" s="101"/>
      <c r="C40" s="136" t="s">
        <v>129</v>
      </c>
      <c r="D40" s="136"/>
      <c r="E40" s="136"/>
      <c r="F40" s="36" t="s">
        <v>55</v>
      </c>
      <c r="G40" s="37">
        <v>3</v>
      </c>
      <c r="H40" s="38">
        <v>1</v>
      </c>
      <c r="I40" s="38">
        <v>3</v>
      </c>
      <c r="J40" s="85">
        <v>10000000</v>
      </c>
      <c r="K40" s="109">
        <v>6.0199999999999997E-2</v>
      </c>
      <c r="L40" s="85">
        <v>1806000</v>
      </c>
      <c r="M40" s="37"/>
      <c r="N40" s="86">
        <v>1806000</v>
      </c>
      <c r="AF40" s="34"/>
      <c r="AG40" s="41" t="s">
        <v>129</v>
      </c>
    </row>
    <row r="41" spans="1:37" customFormat="1" ht="15" x14ac:dyDescent="0.25">
      <c r="A41" s="117"/>
      <c r="B41" s="102"/>
      <c r="C41" s="142" t="s">
        <v>130</v>
      </c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5"/>
      <c r="AF41" s="34"/>
      <c r="AG41" s="41"/>
      <c r="AH41" s="3" t="s">
        <v>130</v>
      </c>
    </row>
    <row r="42" spans="1:37" customFormat="1" ht="15" x14ac:dyDescent="0.25">
      <c r="A42" s="42"/>
      <c r="B42" s="43"/>
      <c r="C42" s="137" t="s">
        <v>57</v>
      </c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8"/>
      <c r="AF42" s="34"/>
      <c r="AG42" s="41"/>
      <c r="AI42" s="3" t="s">
        <v>57</v>
      </c>
    </row>
    <row r="43" spans="1:37" customFormat="1" ht="15" x14ac:dyDescent="0.25">
      <c r="A43" s="61"/>
      <c r="B43" s="103"/>
      <c r="C43" s="136" t="s">
        <v>75</v>
      </c>
      <c r="D43" s="136"/>
      <c r="E43" s="136"/>
      <c r="F43" s="36"/>
      <c r="G43" s="37"/>
      <c r="H43" s="37"/>
      <c r="I43" s="37"/>
      <c r="J43" s="39"/>
      <c r="K43" s="37"/>
      <c r="L43" s="85">
        <v>1806000</v>
      </c>
      <c r="M43" s="58"/>
      <c r="N43" s="86">
        <v>1806000</v>
      </c>
      <c r="AF43" s="34"/>
      <c r="AG43" s="41"/>
      <c r="AJ43" s="41" t="s">
        <v>75</v>
      </c>
    </row>
    <row r="44" spans="1:37" customFormat="1" ht="15" x14ac:dyDescent="0.25">
      <c r="A44" s="63"/>
      <c r="B44" s="64"/>
      <c r="C44" s="64"/>
      <c r="D44" s="64"/>
      <c r="E44" s="64"/>
      <c r="F44" s="65"/>
      <c r="G44" s="65"/>
      <c r="H44" s="65"/>
      <c r="I44" s="65"/>
      <c r="J44" s="66"/>
      <c r="K44" s="65"/>
      <c r="L44" s="66"/>
      <c r="M44" s="46"/>
      <c r="N44" s="66"/>
      <c r="AF44" s="34"/>
      <c r="AG44" s="41"/>
      <c r="AJ44" s="41"/>
    </row>
    <row r="45" spans="1:37" customFormat="1" ht="11.25" hidden="1" customHeight="1" x14ac:dyDescent="0.25"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90"/>
      <c r="M45" s="90"/>
      <c r="N45" s="90"/>
      <c r="R45" s="91"/>
    </row>
    <row r="46" spans="1:37" customFormat="1" ht="15" x14ac:dyDescent="0.25">
      <c r="A46" s="67"/>
      <c r="B46" s="68"/>
      <c r="C46" s="136" t="s">
        <v>131</v>
      </c>
      <c r="D46" s="136"/>
      <c r="E46" s="136"/>
      <c r="F46" s="136"/>
      <c r="G46" s="136"/>
      <c r="H46" s="136"/>
      <c r="I46" s="136"/>
      <c r="J46" s="136"/>
      <c r="K46" s="136"/>
      <c r="L46" s="118">
        <v>1806000</v>
      </c>
      <c r="M46" s="70"/>
      <c r="N46" s="119">
        <v>1806000</v>
      </c>
      <c r="AK46" s="41" t="s">
        <v>131</v>
      </c>
    </row>
    <row r="47" spans="1:37" customFormat="1" ht="13.5" hidden="1" customHeight="1" x14ac:dyDescent="0.25">
      <c r="B47" s="66"/>
      <c r="C47" s="64"/>
      <c r="D47" s="64"/>
      <c r="E47" s="64"/>
      <c r="F47" s="64"/>
      <c r="G47" s="64"/>
      <c r="H47" s="64"/>
      <c r="I47" s="64"/>
      <c r="J47" s="64"/>
      <c r="K47" s="64"/>
      <c r="L47" s="88"/>
      <c r="M47" s="92"/>
      <c r="N47" s="93"/>
    </row>
    <row r="48" spans="1:37" customFormat="1" ht="26.25" customHeight="1" x14ac:dyDescent="0.25">
      <c r="A48" s="94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2:6" customFormat="1" ht="19.5" customHeight="1" x14ac:dyDescent="0.25"/>
    <row r="50" spans="2:6" customFormat="1" ht="15" x14ac:dyDescent="0.25">
      <c r="B50" s="96"/>
      <c r="D50" s="96"/>
      <c r="F50" s="96"/>
    </row>
  </sheetData>
  <mergeCells count="40">
    <mergeCell ref="G5:N5"/>
    <mergeCell ref="G6:N6"/>
    <mergeCell ref="A7:F7"/>
    <mergeCell ref="G7:N7"/>
    <mergeCell ref="A8:F8"/>
    <mergeCell ref="G8:N8"/>
    <mergeCell ref="A9:F9"/>
    <mergeCell ref="G9:N9"/>
    <mergeCell ref="A10:F10"/>
    <mergeCell ref="G10:N10"/>
    <mergeCell ref="A11:F11"/>
    <mergeCell ref="G11:N11"/>
    <mergeCell ref="L32:M32"/>
    <mergeCell ref="A13:N13"/>
    <mergeCell ref="A14:N14"/>
    <mergeCell ref="A16:N16"/>
    <mergeCell ref="A17:N17"/>
    <mergeCell ref="A18:N18"/>
    <mergeCell ref="A20:N20"/>
    <mergeCell ref="A21:N21"/>
    <mergeCell ref="B23:F23"/>
    <mergeCell ref="B24:F24"/>
    <mergeCell ref="D26:F26"/>
    <mergeCell ref="L31:M31"/>
    <mergeCell ref="L33:M33"/>
    <mergeCell ref="A35:A37"/>
    <mergeCell ref="B35:B37"/>
    <mergeCell ref="C35:E37"/>
    <mergeCell ref="F35:F37"/>
    <mergeCell ref="G35:I36"/>
    <mergeCell ref="J35:L36"/>
    <mergeCell ref="M35:M37"/>
    <mergeCell ref="C43:E43"/>
    <mergeCell ref="C46:K46"/>
    <mergeCell ref="N35:N37"/>
    <mergeCell ref="C38:E38"/>
    <mergeCell ref="A39:N39"/>
    <mergeCell ref="C40:E40"/>
    <mergeCell ref="C41:N41"/>
    <mergeCell ref="C42:N4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  <rowBreaks count="1" manualBreakCount="1">
    <brk id="34" max="5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0"/>
  <sheetViews>
    <sheetView topLeftCell="A16" workbookViewId="0">
      <selection activeCell="A21" sqref="A21:N21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5" width="134.85546875" style="3" hidden="1" customWidth="1"/>
    <col min="36" max="36" width="39.5703125" style="3" hidden="1" customWidth="1"/>
    <col min="37" max="37" width="101.140625" style="3" hidden="1" customWidth="1"/>
    <col min="38" max="38" width="58.7109375" style="3" hidden="1" customWidth="1"/>
    <col min="39" max="39" width="55.28515625" style="3" hidden="1" customWidth="1"/>
    <col min="40" max="40" width="58.7109375" style="3" hidden="1" customWidth="1"/>
    <col min="41" max="41" width="55.28515625" style="3" hidden="1" customWidth="1"/>
    <col min="42" max="16384" width="9.140625" style="2"/>
  </cols>
  <sheetData>
    <row r="1" spans="1:29" customFormat="1" ht="15" x14ac:dyDescent="0.25">
      <c r="N1" s="4" t="s">
        <v>0</v>
      </c>
    </row>
    <row r="2" spans="1:29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9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9" customFormat="1" ht="2.25" customHeight="1" x14ac:dyDescent="0.25">
      <c r="A4" s="97"/>
      <c r="B4" s="8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29" customFormat="1" ht="11.25" customHeight="1" x14ac:dyDescent="0.25">
      <c r="A5" s="97" t="s">
        <v>2</v>
      </c>
      <c r="B5" s="8"/>
      <c r="C5" s="5"/>
      <c r="E5" s="5"/>
      <c r="F5" s="5"/>
      <c r="G5" s="123" t="s">
        <v>3</v>
      </c>
      <c r="H5" s="123"/>
      <c r="I5" s="123"/>
      <c r="J5" s="123"/>
      <c r="K5" s="123"/>
      <c r="L5" s="123"/>
      <c r="M5" s="123"/>
      <c r="N5" s="123"/>
    </row>
    <row r="6" spans="1:29" customFormat="1" ht="45" customHeight="1" x14ac:dyDescent="0.25">
      <c r="A6" s="97" t="s">
        <v>4</v>
      </c>
      <c r="B6" s="8"/>
      <c r="C6" s="5"/>
      <c r="E6" s="9"/>
      <c r="F6" s="9"/>
      <c r="G6" s="121" t="s">
        <v>5</v>
      </c>
      <c r="H6" s="121"/>
      <c r="I6" s="121"/>
      <c r="J6" s="121"/>
      <c r="K6" s="121"/>
      <c r="L6" s="121"/>
      <c r="M6" s="121"/>
      <c r="N6" s="121"/>
      <c r="V6" s="10" t="s">
        <v>5</v>
      </c>
    </row>
    <row r="7" spans="1:29" customFormat="1" ht="101.25" customHeight="1" x14ac:dyDescent="0.25">
      <c r="A7" s="120" t="s">
        <v>6</v>
      </c>
      <c r="B7" s="120"/>
      <c r="C7" s="120"/>
      <c r="D7" s="120"/>
      <c r="E7" s="120"/>
      <c r="F7" s="120"/>
      <c r="G7" s="121" t="s">
        <v>7</v>
      </c>
      <c r="H7" s="121"/>
      <c r="I7" s="121"/>
      <c r="J7" s="121"/>
      <c r="K7" s="121"/>
      <c r="L7" s="121"/>
      <c r="M7" s="121"/>
      <c r="N7" s="121"/>
      <c r="P7" s="11" t="s">
        <v>6</v>
      </c>
      <c r="Q7" s="11" t="s">
        <v>7</v>
      </c>
      <c r="R7" s="12"/>
      <c r="S7" s="12"/>
      <c r="T7" s="12"/>
      <c r="U7" s="12"/>
      <c r="W7" s="10" t="s">
        <v>7</v>
      </c>
    </row>
    <row r="8" spans="1:29" customFormat="1" ht="67.5" customHeight="1" x14ac:dyDescent="0.25">
      <c r="A8" s="124" t="s">
        <v>8</v>
      </c>
      <c r="B8" s="124"/>
      <c r="C8" s="124"/>
      <c r="D8" s="124"/>
      <c r="E8" s="124"/>
      <c r="F8" s="124"/>
      <c r="G8" s="121"/>
      <c r="H8" s="121"/>
      <c r="I8" s="121"/>
      <c r="J8" s="121"/>
      <c r="K8" s="121"/>
      <c r="L8" s="121"/>
      <c r="M8" s="121"/>
      <c r="N8" s="121"/>
      <c r="P8" s="11" t="s">
        <v>9</v>
      </c>
      <c r="Q8" s="11"/>
      <c r="R8" s="12"/>
      <c r="S8" s="12"/>
      <c r="T8" s="12"/>
      <c r="U8" s="12"/>
      <c r="X8" s="10" t="s">
        <v>10</v>
      </c>
    </row>
    <row r="9" spans="1:29" customFormat="1" ht="33.75" customHeight="1" x14ac:dyDescent="0.25">
      <c r="A9" s="120" t="s">
        <v>11</v>
      </c>
      <c r="B9" s="120"/>
      <c r="C9" s="120"/>
      <c r="D9" s="120"/>
      <c r="E9" s="120"/>
      <c r="F9" s="120"/>
      <c r="G9" s="121"/>
      <c r="H9" s="121"/>
      <c r="I9" s="121"/>
      <c r="J9" s="121"/>
      <c r="K9" s="121"/>
      <c r="L9" s="121"/>
      <c r="M9" s="121"/>
      <c r="N9" s="121"/>
      <c r="P9" s="11" t="s">
        <v>11</v>
      </c>
      <c r="Q9" s="11"/>
      <c r="R9" s="12"/>
      <c r="S9" s="12"/>
      <c r="T9" s="12"/>
      <c r="U9" s="12"/>
      <c r="Y9" s="10" t="s">
        <v>10</v>
      </c>
    </row>
    <row r="10" spans="1:29" customFormat="1" ht="11.25" customHeight="1" x14ac:dyDescent="0.25">
      <c r="A10" s="122" t="s">
        <v>12</v>
      </c>
      <c r="B10" s="122"/>
      <c r="C10" s="122"/>
      <c r="D10" s="122"/>
      <c r="E10" s="122"/>
      <c r="F10" s="122"/>
      <c r="G10" s="121"/>
      <c r="H10" s="121"/>
      <c r="I10" s="121"/>
      <c r="J10" s="121"/>
      <c r="K10" s="121"/>
      <c r="L10" s="121"/>
      <c r="M10" s="121"/>
      <c r="N10" s="121"/>
      <c r="Z10" s="10" t="s">
        <v>10</v>
      </c>
    </row>
    <row r="11" spans="1:29" customFormat="1" ht="15" x14ac:dyDescent="0.25">
      <c r="A11" s="122" t="s">
        <v>13</v>
      </c>
      <c r="B11" s="122"/>
      <c r="C11" s="122"/>
      <c r="D11" s="122"/>
      <c r="E11" s="122"/>
      <c r="F11" s="122"/>
      <c r="G11" s="121"/>
      <c r="H11" s="121"/>
      <c r="I11" s="121"/>
      <c r="J11" s="121"/>
      <c r="K11" s="121"/>
      <c r="L11" s="121"/>
      <c r="M11" s="121"/>
      <c r="N11" s="121"/>
      <c r="AA11" s="10" t="s">
        <v>10</v>
      </c>
    </row>
    <row r="12" spans="1:29" customFormat="1" ht="3.75" customHeight="1" x14ac:dyDescent="0.25">
      <c r="A12" s="13"/>
      <c r="B12" s="5"/>
      <c r="C12" s="5"/>
      <c r="D12" s="5"/>
      <c r="E12" s="5"/>
      <c r="F12" s="8"/>
      <c r="G12" s="8"/>
      <c r="H12" s="8"/>
      <c r="I12" s="8"/>
      <c r="J12" s="8"/>
      <c r="K12" s="8"/>
      <c r="L12" s="8"/>
      <c r="M12" s="8"/>
      <c r="N12" s="8"/>
    </row>
    <row r="13" spans="1:29" customFormat="1" ht="15" x14ac:dyDescent="0.25">
      <c r="A13" s="129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AB13" s="10" t="s">
        <v>10</v>
      </c>
    </row>
    <row r="14" spans="1:29" customFormat="1" ht="15" x14ac:dyDescent="0.25">
      <c r="A14" s="126" t="s">
        <v>14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29" customFormat="1" ht="5.2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</row>
    <row r="16" spans="1:29" customFormat="1" ht="1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AC16" s="10" t="s">
        <v>10</v>
      </c>
    </row>
    <row r="17" spans="1:31" customFormat="1" ht="15" x14ac:dyDescent="0.25">
      <c r="A17" s="126" t="s">
        <v>15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</row>
    <row r="18" spans="1:31" customFormat="1" ht="21" customHeight="1" x14ac:dyDescent="0.25">
      <c r="A18" s="130" t="s">
        <v>16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</row>
    <row r="19" spans="1:31" customFormat="1" ht="3.75" customHeight="1" x14ac:dyDescent="0.25">
      <c r="A19" s="98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</row>
    <row r="20" spans="1:31" customFormat="1" ht="15" x14ac:dyDescent="0.25">
      <c r="A20" s="125" t="s">
        <v>132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AD20" s="10" t="s">
        <v>126</v>
      </c>
    </row>
    <row r="21" spans="1:31" customFormat="1" ht="12" customHeight="1" x14ac:dyDescent="0.25">
      <c r="A21" s="126" t="s">
        <v>18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</row>
    <row r="22" spans="1:31" customFormat="1" ht="12" customHeight="1" x14ac:dyDescent="0.25">
      <c r="A22" s="5" t="s">
        <v>19</v>
      </c>
      <c r="B22" s="15" t="s">
        <v>20</v>
      </c>
      <c r="C22" s="1" t="s">
        <v>21</v>
      </c>
      <c r="D22" s="1"/>
      <c r="E22" s="1"/>
      <c r="F22" s="9"/>
      <c r="G22" s="9"/>
      <c r="H22" s="9"/>
      <c r="I22" s="9"/>
      <c r="J22" s="9"/>
      <c r="K22" s="9"/>
      <c r="L22" s="9"/>
      <c r="M22" s="9"/>
      <c r="N22" s="9"/>
    </row>
    <row r="23" spans="1:31" customFormat="1" ht="12" customHeight="1" x14ac:dyDescent="0.25">
      <c r="A23" s="5" t="s">
        <v>22</v>
      </c>
      <c r="B23" s="123"/>
      <c r="C23" s="123"/>
      <c r="D23" s="123"/>
      <c r="E23" s="123"/>
      <c r="F23" s="123"/>
      <c r="G23" s="9"/>
      <c r="H23" s="9"/>
      <c r="I23" s="9"/>
      <c r="J23" s="9"/>
      <c r="K23" s="9"/>
      <c r="L23" s="9"/>
      <c r="M23" s="9"/>
      <c r="N23" s="9"/>
    </row>
    <row r="24" spans="1:31" customFormat="1" ht="15" x14ac:dyDescent="0.25">
      <c r="A24" s="5"/>
      <c r="B24" s="127" t="s">
        <v>23</v>
      </c>
      <c r="C24" s="127"/>
      <c r="D24" s="127"/>
      <c r="E24" s="127"/>
      <c r="F24" s="127"/>
      <c r="G24" s="16"/>
      <c r="H24" s="16"/>
      <c r="I24" s="16"/>
      <c r="J24" s="16"/>
      <c r="K24" s="16"/>
      <c r="L24" s="16"/>
      <c r="M24" s="17"/>
      <c r="N24" s="16"/>
    </row>
    <row r="25" spans="1:31" customFormat="1" ht="5.25" customHeight="1" x14ac:dyDescent="0.25">
      <c r="A25" s="5"/>
      <c r="B25" s="5"/>
      <c r="C25" s="5"/>
      <c r="D25" s="18"/>
      <c r="E25" s="18"/>
      <c r="F25" s="18"/>
      <c r="G25" s="18"/>
      <c r="H25" s="18"/>
      <c r="I25" s="18"/>
      <c r="J25" s="18"/>
      <c r="K25" s="18"/>
      <c r="L25" s="18"/>
      <c r="M25" s="16"/>
      <c r="N25" s="16"/>
    </row>
    <row r="26" spans="1:31" customFormat="1" ht="15" x14ac:dyDescent="0.25">
      <c r="A26" s="19" t="s">
        <v>24</v>
      </c>
      <c r="B26" s="5"/>
      <c r="C26" s="5"/>
      <c r="D26" s="128" t="s">
        <v>25</v>
      </c>
      <c r="E26" s="128"/>
      <c r="F26" s="128"/>
      <c r="G26" s="20"/>
      <c r="H26" s="20"/>
      <c r="I26" s="20"/>
      <c r="J26" s="20"/>
      <c r="K26" s="20"/>
      <c r="L26" s="20"/>
      <c r="M26" s="20"/>
      <c r="N26" s="20"/>
      <c r="AE26" s="10" t="s">
        <v>25</v>
      </c>
    </row>
    <row r="27" spans="1:31" customFormat="1" ht="7.5" customHeight="1" x14ac:dyDescent="0.25">
      <c r="A27" s="5"/>
      <c r="B27" s="7"/>
      <c r="C27" s="7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31" customFormat="1" ht="12" customHeight="1" x14ac:dyDescent="0.25">
      <c r="A28" s="19" t="s">
        <v>26</v>
      </c>
      <c r="B28" s="7"/>
      <c r="C28" s="22">
        <v>1806</v>
      </c>
      <c r="D28" s="23" t="s">
        <v>127</v>
      </c>
      <c r="E28" s="24" t="s">
        <v>27</v>
      </c>
      <c r="G28" s="7"/>
      <c r="H28" s="7"/>
      <c r="I28" s="7"/>
      <c r="J28" s="7"/>
      <c r="K28" s="7"/>
      <c r="L28" s="25"/>
      <c r="M28" s="25"/>
      <c r="N28" s="7"/>
    </row>
    <row r="29" spans="1:31" customFormat="1" ht="11.25" customHeight="1" x14ac:dyDescent="0.25">
      <c r="A29" s="5"/>
      <c r="B29" s="26" t="s">
        <v>28</v>
      </c>
      <c r="C29" s="27"/>
      <c r="D29" s="28"/>
      <c r="E29" s="24"/>
      <c r="G29" s="7"/>
    </row>
    <row r="30" spans="1:31" customFormat="1" ht="12" customHeight="1" x14ac:dyDescent="0.25">
      <c r="A30" s="5"/>
      <c r="B30" s="29" t="s">
        <v>29</v>
      </c>
      <c r="C30" s="22">
        <v>1806</v>
      </c>
      <c r="D30" s="23" t="s">
        <v>127</v>
      </c>
      <c r="E30" s="24" t="s">
        <v>27</v>
      </c>
      <c r="G30" s="7" t="s">
        <v>31</v>
      </c>
      <c r="I30" s="7"/>
      <c r="J30" s="7"/>
      <c r="K30" s="7"/>
      <c r="L30" s="22">
        <v>0</v>
      </c>
      <c r="M30" s="30" t="s">
        <v>30</v>
      </c>
      <c r="N30" s="24" t="s">
        <v>27</v>
      </c>
    </row>
    <row r="31" spans="1:31" customFormat="1" ht="12" customHeight="1" x14ac:dyDescent="0.25">
      <c r="A31" s="5"/>
      <c r="B31" s="29" t="s">
        <v>32</v>
      </c>
      <c r="C31" s="22">
        <v>0</v>
      </c>
      <c r="D31" s="31" t="s">
        <v>30</v>
      </c>
      <c r="E31" s="24" t="s">
        <v>27</v>
      </c>
      <c r="G31" s="7" t="s">
        <v>33</v>
      </c>
      <c r="I31" s="7"/>
      <c r="J31" s="7"/>
      <c r="K31" s="7"/>
      <c r="L31" s="139"/>
      <c r="M31" s="139"/>
      <c r="N31" s="24" t="s">
        <v>34</v>
      </c>
    </row>
    <row r="32" spans="1:31" customFormat="1" ht="12" customHeight="1" x14ac:dyDescent="0.25">
      <c r="A32" s="5"/>
      <c r="B32" s="29" t="s">
        <v>35</v>
      </c>
      <c r="C32" s="22">
        <v>0</v>
      </c>
      <c r="D32" s="31" t="s">
        <v>30</v>
      </c>
      <c r="E32" s="24" t="s">
        <v>27</v>
      </c>
      <c r="G32" s="7" t="s">
        <v>36</v>
      </c>
      <c r="I32" s="7"/>
      <c r="J32" s="7"/>
      <c r="K32" s="7"/>
      <c r="L32" s="139"/>
      <c r="M32" s="139"/>
      <c r="N32" s="24" t="s">
        <v>34</v>
      </c>
    </row>
    <row r="33" spans="1:37" customFormat="1" ht="12" customHeight="1" x14ac:dyDescent="0.25">
      <c r="A33" s="5"/>
      <c r="B33" s="29" t="s">
        <v>37</v>
      </c>
      <c r="C33" s="22">
        <v>0</v>
      </c>
      <c r="D33" s="23" t="s">
        <v>30</v>
      </c>
      <c r="E33" s="24" t="s">
        <v>27</v>
      </c>
      <c r="G33" s="7"/>
      <c r="H33" s="7"/>
      <c r="I33" s="7"/>
      <c r="J33" s="7"/>
      <c r="K33" s="7"/>
      <c r="L33" s="140" t="s">
        <v>38</v>
      </c>
      <c r="M33" s="140"/>
      <c r="N33" s="7"/>
    </row>
    <row r="34" spans="1:37" customFormat="1" ht="7.5" customHeight="1" x14ac:dyDescent="0.25">
      <c r="A34" s="32"/>
    </row>
    <row r="35" spans="1:37" customFormat="1" ht="23.25" customHeight="1" x14ac:dyDescent="0.25">
      <c r="A35" s="141" t="s">
        <v>39</v>
      </c>
      <c r="B35" s="131" t="s">
        <v>40</v>
      </c>
      <c r="C35" s="131" t="s">
        <v>41</v>
      </c>
      <c r="D35" s="131"/>
      <c r="E35" s="131"/>
      <c r="F35" s="131" t="s">
        <v>42</v>
      </c>
      <c r="G35" s="131" t="s">
        <v>43</v>
      </c>
      <c r="H35" s="131"/>
      <c r="I35" s="131"/>
      <c r="J35" s="131" t="s">
        <v>44</v>
      </c>
      <c r="K35" s="131"/>
      <c r="L35" s="131"/>
      <c r="M35" s="131" t="s">
        <v>45</v>
      </c>
      <c r="N35" s="131" t="s">
        <v>46</v>
      </c>
    </row>
    <row r="36" spans="1:37" customFormat="1" ht="28.5" customHeight="1" x14ac:dyDescent="0.25">
      <c r="A36" s="14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</row>
    <row r="37" spans="1:37" customFormat="1" ht="22.5" x14ac:dyDescent="0.25">
      <c r="A37" s="141"/>
      <c r="B37" s="131"/>
      <c r="C37" s="131"/>
      <c r="D37" s="131"/>
      <c r="E37" s="131"/>
      <c r="F37" s="131"/>
      <c r="G37" s="99" t="s">
        <v>47</v>
      </c>
      <c r="H37" s="99" t="s">
        <v>48</v>
      </c>
      <c r="I37" s="99" t="s">
        <v>49</v>
      </c>
      <c r="J37" s="99" t="s">
        <v>47</v>
      </c>
      <c r="K37" s="99" t="s">
        <v>48</v>
      </c>
      <c r="L37" s="99" t="s">
        <v>50</v>
      </c>
      <c r="M37" s="131"/>
      <c r="N37" s="131"/>
    </row>
    <row r="38" spans="1:37" customFormat="1" ht="15" x14ac:dyDescent="0.25">
      <c r="A38" s="33">
        <v>1</v>
      </c>
      <c r="B38" s="100">
        <v>2</v>
      </c>
      <c r="C38" s="132">
        <v>3</v>
      </c>
      <c r="D38" s="132"/>
      <c r="E38" s="132"/>
      <c r="F38" s="100">
        <v>4</v>
      </c>
      <c r="G38" s="100">
        <v>5</v>
      </c>
      <c r="H38" s="100">
        <v>6</v>
      </c>
      <c r="I38" s="100">
        <v>7</v>
      </c>
      <c r="J38" s="100">
        <v>8</v>
      </c>
      <c r="K38" s="100">
        <v>9</v>
      </c>
      <c r="L38" s="100">
        <v>10</v>
      </c>
      <c r="M38" s="100">
        <v>11</v>
      </c>
      <c r="N38" s="100">
        <v>12</v>
      </c>
    </row>
    <row r="39" spans="1:37" customFormat="1" ht="15" x14ac:dyDescent="0.25">
      <c r="A39" s="133" t="s">
        <v>128</v>
      </c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5"/>
      <c r="AF39" s="34" t="s">
        <v>128</v>
      </c>
    </row>
    <row r="40" spans="1:37" customFormat="1" ht="57" x14ac:dyDescent="0.25">
      <c r="A40" s="35" t="s">
        <v>52</v>
      </c>
      <c r="B40" s="101"/>
      <c r="C40" s="136" t="s">
        <v>129</v>
      </c>
      <c r="D40" s="136"/>
      <c r="E40" s="136"/>
      <c r="F40" s="36" t="s">
        <v>55</v>
      </c>
      <c r="G40" s="37">
        <v>3</v>
      </c>
      <c r="H40" s="38">
        <v>1</v>
      </c>
      <c r="I40" s="38">
        <v>3</v>
      </c>
      <c r="J40" s="85">
        <v>10000000</v>
      </c>
      <c r="K40" s="109">
        <v>6.0199999999999997E-2</v>
      </c>
      <c r="L40" s="85">
        <v>1806000</v>
      </c>
      <c r="M40" s="37"/>
      <c r="N40" s="86">
        <v>1806000</v>
      </c>
      <c r="AF40" s="34"/>
      <c r="AG40" s="41" t="s">
        <v>129</v>
      </c>
    </row>
    <row r="41" spans="1:37" customFormat="1" ht="15" x14ac:dyDescent="0.25">
      <c r="A41" s="117"/>
      <c r="B41" s="102"/>
      <c r="C41" s="142" t="s">
        <v>130</v>
      </c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5"/>
      <c r="AF41" s="34"/>
      <c r="AG41" s="41"/>
      <c r="AH41" s="3" t="s">
        <v>130</v>
      </c>
    </row>
    <row r="42" spans="1:37" customFormat="1" ht="15" x14ac:dyDescent="0.25">
      <c r="A42" s="42"/>
      <c r="B42" s="43"/>
      <c r="C42" s="137" t="s">
        <v>57</v>
      </c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8"/>
      <c r="AF42" s="34"/>
      <c r="AG42" s="41"/>
      <c r="AI42" s="3" t="s">
        <v>57</v>
      </c>
    </row>
    <row r="43" spans="1:37" customFormat="1" ht="15" x14ac:dyDescent="0.25">
      <c r="A43" s="61"/>
      <c r="B43" s="103"/>
      <c r="C43" s="136" t="s">
        <v>75</v>
      </c>
      <c r="D43" s="136"/>
      <c r="E43" s="136"/>
      <c r="F43" s="36"/>
      <c r="G43" s="37"/>
      <c r="H43" s="37"/>
      <c r="I43" s="37"/>
      <c r="J43" s="39"/>
      <c r="K43" s="37"/>
      <c r="L43" s="85">
        <v>1806000</v>
      </c>
      <c r="M43" s="58"/>
      <c r="N43" s="86">
        <v>1806000</v>
      </c>
      <c r="AF43" s="34"/>
      <c r="AG43" s="41"/>
      <c r="AJ43" s="41" t="s">
        <v>75</v>
      </c>
    </row>
    <row r="44" spans="1:37" customFormat="1" ht="15" x14ac:dyDescent="0.25">
      <c r="A44" s="63"/>
      <c r="B44" s="64"/>
      <c r="C44" s="64"/>
      <c r="D44" s="64"/>
      <c r="E44" s="64"/>
      <c r="F44" s="65"/>
      <c r="G44" s="65"/>
      <c r="H44" s="65"/>
      <c r="I44" s="65"/>
      <c r="J44" s="66"/>
      <c r="K44" s="65"/>
      <c r="L44" s="66"/>
      <c r="M44" s="46"/>
      <c r="N44" s="66"/>
      <c r="AF44" s="34"/>
      <c r="AG44" s="41"/>
      <c r="AJ44" s="41"/>
    </row>
    <row r="45" spans="1:37" customFormat="1" ht="11.25" hidden="1" customHeight="1" x14ac:dyDescent="0.25"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90"/>
      <c r="M45" s="90"/>
      <c r="N45" s="90"/>
      <c r="R45" s="91"/>
    </row>
    <row r="46" spans="1:37" customFormat="1" ht="15" x14ac:dyDescent="0.25">
      <c r="A46" s="67"/>
      <c r="B46" s="68"/>
      <c r="C46" s="136" t="s">
        <v>131</v>
      </c>
      <c r="D46" s="136"/>
      <c r="E46" s="136"/>
      <c r="F46" s="136"/>
      <c r="G46" s="136"/>
      <c r="H46" s="136"/>
      <c r="I46" s="136"/>
      <c r="J46" s="136"/>
      <c r="K46" s="136"/>
      <c r="L46" s="118">
        <v>1806000</v>
      </c>
      <c r="M46" s="70"/>
      <c r="N46" s="119">
        <v>1806000</v>
      </c>
      <c r="AK46" s="41" t="s">
        <v>131</v>
      </c>
    </row>
    <row r="47" spans="1:37" customFormat="1" ht="13.5" hidden="1" customHeight="1" x14ac:dyDescent="0.25">
      <c r="B47" s="66"/>
      <c r="C47" s="64"/>
      <c r="D47" s="64"/>
      <c r="E47" s="64"/>
      <c r="F47" s="64"/>
      <c r="G47" s="64"/>
      <c r="H47" s="64"/>
      <c r="I47" s="64"/>
      <c r="J47" s="64"/>
      <c r="K47" s="64"/>
      <c r="L47" s="88"/>
      <c r="M47" s="92"/>
      <c r="N47" s="93"/>
    </row>
    <row r="48" spans="1:37" customFormat="1" ht="26.25" customHeight="1" x14ac:dyDescent="0.25">
      <c r="A48" s="94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2:6" customFormat="1" ht="19.5" customHeight="1" x14ac:dyDescent="0.25"/>
    <row r="50" spans="2:6" customFormat="1" ht="15" x14ac:dyDescent="0.25">
      <c r="B50" s="96"/>
      <c r="D50" s="96"/>
      <c r="F50" s="96"/>
    </row>
  </sheetData>
  <mergeCells count="40">
    <mergeCell ref="G5:N5"/>
    <mergeCell ref="G6:N6"/>
    <mergeCell ref="A7:F7"/>
    <mergeCell ref="G7:N7"/>
    <mergeCell ref="A8:F8"/>
    <mergeCell ref="G8:N8"/>
    <mergeCell ref="A9:F9"/>
    <mergeCell ref="G9:N9"/>
    <mergeCell ref="A10:F10"/>
    <mergeCell ref="G10:N10"/>
    <mergeCell ref="A11:F11"/>
    <mergeCell ref="G11:N11"/>
    <mergeCell ref="L32:M32"/>
    <mergeCell ref="A13:N13"/>
    <mergeCell ref="A14:N14"/>
    <mergeCell ref="A16:N16"/>
    <mergeCell ref="A17:N17"/>
    <mergeCell ref="A18:N18"/>
    <mergeCell ref="A20:N20"/>
    <mergeCell ref="A21:N21"/>
    <mergeCell ref="B23:F23"/>
    <mergeCell ref="B24:F24"/>
    <mergeCell ref="D26:F26"/>
    <mergeCell ref="L31:M31"/>
    <mergeCell ref="L33:M33"/>
    <mergeCell ref="A35:A37"/>
    <mergeCell ref="B35:B37"/>
    <mergeCell ref="C35:E37"/>
    <mergeCell ref="F35:F37"/>
    <mergeCell ref="G35:I36"/>
    <mergeCell ref="J35:L36"/>
    <mergeCell ref="M35:M37"/>
    <mergeCell ref="C43:E43"/>
    <mergeCell ref="C46:K46"/>
    <mergeCell ref="N35:N37"/>
    <mergeCell ref="C38:E38"/>
    <mergeCell ref="A39:N39"/>
    <mergeCell ref="C40:E40"/>
    <mergeCell ref="C41:N41"/>
    <mergeCell ref="C42:N4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  <rowBreaks count="1" manualBreakCount="1">
    <brk id="34" max="5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0"/>
  <sheetViews>
    <sheetView topLeftCell="A10" workbookViewId="0">
      <selection activeCell="N40" sqref="N40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5" width="134.85546875" style="3" hidden="1" customWidth="1"/>
    <col min="36" max="36" width="39.5703125" style="3" hidden="1" customWidth="1"/>
    <col min="37" max="37" width="101.140625" style="3" hidden="1" customWidth="1"/>
    <col min="38" max="38" width="58.7109375" style="3" hidden="1" customWidth="1"/>
    <col min="39" max="39" width="55.28515625" style="3" hidden="1" customWidth="1"/>
    <col min="40" max="40" width="58.7109375" style="3" hidden="1" customWidth="1"/>
    <col min="41" max="41" width="55.28515625" style="3" hidden="1" customWidth="1"/>
    <col min="42" max="16384" width="9.140625" style="2"/>
  </cols>
  <sheetData>
    <row r="1" spans="1:29" customFormat="1" ht="15" x14ac:dyDescent="0.25">
      <c r="N1" s="4" t="s">
        <v>0</v>
      </c>
    </row>
    <row r="2" spans="1:29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9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9" customFormat="1" ht="2.25" customHeight="1" x14ac:dyDescent="0.25">
      <c r="A4" s="97"/>
      <c r="B4" s="8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29" customFormat="1" ht="11.25" customHeight="1" x14ac:dyDescent="0.25">
      <c r="A5" s="97" t="s">
        <v>2</v>
      </c>
      <c r="B5" s="8"/>
      <c r="C5" s="5"/>
      <c r="E5" s="5"/>
      <c r="F5" s="5"/>
      <c r="G5" s="123" t="s">
        <v>3</v>
      </c>
      <c r="H5" s="123"/>
      <c r="I5" s="123"/>
      <c r="J5" s="123"/>
      <c r="K5" s="123"/>
      <c r="L5" s="123"/>
      <c r="M5" s="123"/>
      <c r="N5" s="123"/>
    </row>
    <row r="6" spans="1:29" customFormat="1" ht="45" customHeight="1" x14ac:dyDescent="0.25">
      <c r="A6" s="97" t="s">
        <v>4</v>
      </c>
      <c r="B6" s="8"/>
      <c r="C6" s="5"/>
      <c r="E6" s="9"/>
      <c r="F6" s="9"/>
      <c r="G6" s="121" t="s">
        <v>5</v>
      </c>
      <c r="H6" s="121"/>
      <c r="I6" s="121"/>
      <c r="J6" s="121"/>
      <c r="K6" s="121"/>
      <c r="L6" s="121"/>
      <c r="M6" s="121"/>
      <c r="N6" s="121"/>
      <c r="V6" s="10" t="s">
        <v>5</v>
      </c>
    </row>
    <row r="7" spans="1:29" customFormat="1" ht="101.25" customHeight="1" x14ac:dyDescent="0.25">
      <c r="A7" s="120" t="s">
        <v>6</v>
      </c>
      <c r="B7" s="120"/>
      <c r="C7" s="120"/>
      <c r="D7" s="120"/>
      <c r="E7" s="120"/>
      <c r="F7" s="120"/>
      <c r="G7" s="121" t="s">
        <v>7</v>
      </c>
      <c r="H7" s="121"/>
      <c r="I7" s="121"/>
      <c r="J7" s="121"/>
      <c r="K7" s="121"/>
      <c r="L7" s="121"/>
      <c r="M7" s="121"/>
      <c r="N7" s="121"/>
      <c r="P7" s="11" t="s">
        <v>6</v>
      </c>
      <c r="Q7" s="11" t="s">
        <v>7</v>
      </c>
      <c r="R7" s="12"/>
      <c r="S7" s="12"/>
      <c r="T7" s="12"/>
      <c r="U7" s="12"/>
      <c r="W7" s="10" t="s">
        <v>7</v>
      </c>
    </row>
    <row r="8" spans="1:29" customFormat="1" ht="67.5" customHeight="1" x14ac:dyDescent="0.25">
      <c r="A8" s="124" t="s">
        <v>8</v>
      </c>
      <c r="B8" s="124"/>
      <c r="C8" s="124"/>
      <c r="D8" s="124"/>
      <c r="E8" s="124"/>
      <c r="F8" s="124"/>
      <c r="G8" s="121"/>
      <c r="H8" s="121"/>
      <c r="I8" s="121"/>
      <c r="J8" s="121"/>
      <c r="K8" s="121"/>
      <c r="L8" s="121"/>
      <c r="M8" s="121"/>
      <c r="N8" s="121"/>
      <c r="P8" s="11" t="s">
        <v>9</v>
      </c>
      <c r="Q8" s="11"/>
      <c r="R8" s="12"/>
      <c r="S8" s="12"/>
      <c r="T8" s="12"/>
      <c r="U8" s="12"/>
      <c r="X8" s="10" t="s">
        <v>10</v>
      </c>
    </row>
    <row r="9" spans="1:29" customFormat="1" ht="33.75" customHeight="1" x14ac:dyDescent="0.25">
      <c r="A9" s="120" t="s">
        <v>11</v>
      </c>
      <c r="B9" s="120"/>
      <c r="C9" s="120"/>
      <c r="D9" s="120"/>
      <c r="E9" s="120"/>
      <c r="F9" s="120"/>
      <c r="G9" s="121"/>
      <c r="H9" s="121"/>
      <c r="I9" s="121"/>
      <c r="J9" s="121"/>
      <c r="K9" s="121"/>
      <c r="L9" s="121"/>
      <c r="M9" s="121"/>
      <c r="N9" s="121"/>
      <c r="P9" s="11" t="s">
        <v>11</v>
      </c>
      <c r="Q9" s="11"/>
      <c r="R9" s="12"/>
      <c r="S9" s="12"/>
      <c r="T9" s="12"/>
      <c r="U9" s="12"/>
      <c r="Y9" s="10" t="s">
        <v>10</v>
      </c>
    </row>
    <row r="10" spans="1:29" customFormat="1" ht="11.25" customHeight="1" x14ac:dyDescent="0.25">
      <c r="A10" s="122" t="s">
        <v>12</v>
      </c>
      <c r="B10" s="122"/>
      <c r="C10" s="122"/>
      <c r="D10" s="122"/>
      <c r="E10" s="122"/>
      <c r="F10" s="122"/>
      <c r="G10" s="121"/>
      <c r="H10" s="121"/>
      <c r="I10" s="121"/>
      <c r="J10" s="121"/>
      <c r="K10" s="121"/>
      <c r="L10" s="121"/>
      <c r="M10" s="121"/>
      <c r="N10" s="121"/>
      <c r="Z10" s="10" t="s">
        <v>10</v>
      </c>
    </row>
    <row r="11" spans="1:29" customFormat="1" ht="15" x14ac:dyDescent="0.25">
      <c r="A11" s="122" t="s">
        <v>13</v>
      </c>
      <c r="B11" s="122"/>
      <c r="C11" s="122"/>
      <c r="D11" s="122"/>
      <c r="E11" s="122"/>
      <c r="F11" s="122"/>
      <c r="G11" s="121"/>
      <c r="H11" s="121"/>
      <c r="I11" s="121"/>
      <c r="J11" s="121"/>
      <c r="K11" s="121"/>
      <c r="L11" s="121"/>
      <c r="M11" s="121"/>
      <c r="N11" s="121"/>
      <c r="AA11" s="10" t="s">
        <v>10</v>
      </c>
    </row>
    <row r="12" spans="1:29" customFormat="1" ht="3.75" customHeight="1" x14ac:dyDescent="0.25">
      <c r="A12" s="13"/>
      <c r="B12" s="5"/>
      <c r="C12" s="5"/>
      <c r="D12" s="5"/>
      <c r="E12" s="5"/>
      <c r="F12" s="8"/>
      <c r="G12" s="8"/>
      <c r="H12" s="8"/>
      <c r="I12" s="8"/>
      <c r="J12" s="8"/>
      <c r="K12" s="8"/>
      <c r="L12" s="8"/>
      <c r="M12" s="8"/>
      <c r="N12" s="8"/>
    </row>
    <row r="13" spans="1:29" customFormat="1" ht="15" x14ac:dyDescent="0.25">
      <c r="A13" s="129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AB13" s="10" t="s">
        <v>10</v>
      </c>
    </row>
    <row r="14" spans="1:29" customFormat="1" ht="15" x14ac:dyDescent="0.25">
      <c r="A14" s="126" t="s">
        <v>14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29" customFormat="1" ht="5.2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</row>
    <row r="16" spans="1:29" customFormat="1" ht="1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AC16" s="10" t="s">
        <v>10</v>
      </c>
    </row>
    <row r="17" spans="1:31" customFormat="1" ht="15" x14ac:dyDescent="0.25">
      <c r="A17" s="126" t="s">
        <v>15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</row>
    <row r="18" spans="1:31" customFormat="1" ht="21" customHeight="1" x14ac:dyDescent="0.25">
      <c r="A18" s="130" t="s">
        <v>16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</row>
    <row r="19" spans="1:31" customFormat="1" ht="3.75" customHeight="1" x14ac:dyDescent="0.25">
      <c r="A19" s="98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</row>
    <row r="20" spans="1:31" customFormat="1" ht="15" x14ac:dyDescent="0.25">
      <c r="A20" s="125" t="s">
        <v>133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AD20" s="10" t="s">
        <v>126</v>
      </c>
    </row>
    <row r="21" spans="1:31" customFormat="1" ht="12" customHeight="1" x14ac:dyDescent="0.25">
      <c r="A21" s="126" t="s">
        <v>18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</row>
    <row r="22" spans="1:31" customFormat="1" ht="12" customHeight="1" x14ac:dyDescent="0.25">
      <c r="A22" s="5" t="s">
        <v>19</v>
      </c>
      <c r="B22" s="15" t="s">
        <v>20</v>
      </c>
      <c r="C22" s="1" t="s">
        <v>21</v>
      </c>
      <c r="D22" s="1"/>
      <c r="E22" s="1"/>
      <c r="F22" s="9"/>
      <c r="G22" s="9"/>
      <c r="H22" s="9"/>
      <c r="I22" s="9"/>
      <c r="J22" s="9"/>
      <c r="K22" s="9"/>
      <c r="L22" s="9"/>
      <c r="M22" s="9"/>
      <c r="N22" s="9"/>
    </row>
    <row r="23" spans="1:31" customFormat="1" ht="12" customHeight="1" x14ac:dyDescent="0.25">
      <c r="A23" s="5" t="s">
        <v>22</v>
      </c>
      <c r="B23" s="123"/>
      <c r="C23" s="123"/>
      <c r="D23" s="123"/>
      <c r="E23" s="123"/>
      <c r="F23" s="123"/>
      <c r="G23" s="9"/>
      <c r="H23" s="9"/>
      <c r="I23" s="9"/>
      <c r="J23" s="9"/>
      <c r="K23" s="9"/>
      <c r="L23" s="9"/>
      <c r="M23" s="9"/>
      <c r="N23" s="9"/>
    </row>
    <row r="24" spans="1:31" customFormat="1" ht="15" x14ac:dyDescent="0.25">
      <c r="A24" s="5"/>
      <c r="B24" s="127" t="s">
        <v>23</v>
      </c>
      <c r="C24" s="127"/>
      <c r="D24" s="127"/>
      <c r="E24" s="127"/>
      <c r="F24" s="127"/>
      <c r="G24" s="16"/>
      <c r="H24" s="16"/>
      <c r="I24" s="16"/>
      <c r="J24" s="16"/>
      <c r="K24" s="16"/>
      <c r="L24" s="16"/>
      <c r="M24" s="17"/>
      <c r="N24" s="16"/>
    </row>
    <row r="25" spans="1:31" customFormat="1" ht="5.25" customHeight="1" x14ac:dyDescent="0.25">
      <c r="A25" s="5"/>
      <c r="B25" s="5"/>
      <c r="C25" s="5"/>
      <c r="D25" s="18"/>
      <c r="E25" s="18"/>
      <c r="F25" s="18"/>
      <c r="G25" s="18"/>
      <c r="H25" s="18"/>
      <c r="I25" s="18"/>
      <c r="J25" s="18"/>
      <c r="K25" s="18"/>
      <c r="L25" s="18"/>
      <c r="M25" s="16"/>
      <c r="N25" s="16"/>
    </row>
    <row r="26" spans="1:31" customFormat="1" ht="15" x14ac:dyDescent="0.25">
      <c r="A26" s="19" t="s">
        <v>24</v>
      </c>
      <c r="B26" s="5"/>
      <c r="C26" s="5"/>
      <c r="D26" s="128" t="s">
        <v>25</v>
      </c>
      <c r="E26" s="128"/>
      <c r="F26" s="128"/>
      <c r="G26" s="20"/>
      <c r="H26" s="20"/>
      <c r="I26" s="20"/>
      <c r="J26" s="20"/>
      <c r="K26" s="20"/>
      <c r="L26" s="20"/>
      <c r="M26" s="20"/>
      <c r="N26" s="20"/>
      <c r="AE26" s="10" t="s">
        <v>25</v>
      </c>
    </row>
    <row r="27" spans="1:31" customFormat="1" ht="7.5" customHeight="1" x14ac:dyDescent="0.25">
      <c r="A27" s="5"/>
      <c r="B27" s="7"/>
      <c r="C27" s="7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31" customFormat="1" ht="12" customHeight="1" x14ac:dyDescent="0.25">
      <c r="A28" s="19" t="s">
        <v>26</v>
      </c>
      <c r="B28" s="7"/>
      <c r="C28" s="22">
        <v>1806</v>
      </c>
      <c r="D28" s="23" t="s">
        <v>127</v>
      </c>
      <c r="E28" s="24" t="s">
        <v>27</v>
      </c>
      <c r="G28" s="7"/>
      <c r="H28" s="7"/>
      <c r="I28" s="7"/>
      <c r="J28" s="7"/>
      <c r="K28" s="7"/>
      <c r="L28" s="25"/>
      <c r="M28" s="25"/>
      <c r="N28" s="7"/>
    </row>
    <row r="29" spans="1:31" customFormat="1" ht="11.25" customHeight="1" x14ac:dyDescent="0.25">
      <c r="A29" s="5"/>
      <c r="B29" s="26" t="s">
        <v>28</v>
      </c>
      <c r="C29" s="27"/>
      <c r="D29" s="28"/>
      <c r="E29" s="24"/>
      <c r="G29" s="7"/>
    </row>
    <row r="30" spans="1:31" customFormat="1" ht="12" customHeight="1" x14ac:dyDescent="0.25">
      <c r="A30" s="5"/>
      <c r="B30" s="29" t="s">
        <v>29</v>
      </c>
      <c r="C30" s="22">
        <v>1806</v>
      </c>
      <c r="D30" s="23" t="s">
        <v>127</v>
      </c>
      <c r="E30" s="24" t="s">
        <v>27</v>
      </c>
      <c r="G30" s="7" t="s">
        <v>31</v>
      </c>
      <c r="I30" s="7"/>
      <c r="J30" s="7"/>
      <c r="K30" s="7"/>
      <c r="L30" s="22">
        <v>0</v>
      </c>
      <c r="M30" s="30" t="s">
        <v>30</v>
      </c>
      <c r="N30" s="24" t="s">
        <v>27</v>
      </c>
    </row>
    <row r="31" spans="1:31" customFormat="1" ht="12" customHeight="1" x14ac:dyDescent="0.25">
      <c r="A31" s="5"/>
      <c r="B31" s="29" t="s">
        <v>32</v>
      </c>
      <c r="C31" s="22">
        <v>0</v>
      </c>
      <c r="D31" s="31" t="s">
        <v>30</v>
      </c>
      <c r="E31" s="24" t="s">
        <v>27</v>
      </c>
      <c r="G31" s="7" t="s">
        <v>33</v>
      </c>
      <c r="I31" s="7"/>
      <c r="J31" s="7"/>
      <c r="K31" s="7"/>
      <c r="L31" s="139"/>
      <c r="M31" s="139"/>
      <c r="N31" s="24" t="s">
        <v>34</v>
      </c>
    </row>
    <row r="32" spans="1:31" customFormat="1" ht="12" customHeight="1" x14ac:dyDescent="0.25">
      <c r="A32" s="5"/>
      <c r="B32" s="29" t="s">
        <v>35</v>
      </c>
      <c r="C32" s="22">
        <v>0</v>
      </c>
      <c r="D32" s="31" t="s">
        <v>30</v>
      </c>
      <c r="E32" s="24" t="s">
        <v>27</v>
      </c>
      <c r="G32" s="7" t="s">
        <v>36</v>
      </c>
      <c r="I32" s="7"/>
      <c r="J32" s="7"/>
      <c r="K32" s="7"/>
      <c r="L32" s="139"/>
      <c r="M32" s="139"/>
      <c r="N32" s="24" t="s">
        <v>34</v>
      </c>
    </row>
    <row r="33" spans="1:37" customFormat="1" ht="12" customHeight="1" x14ac:dyDescent="0.25">
      <c r="A33" s="5"/>
      <c r="B33" s="29" t="s">
        <v>37</v>
      </c>
      <c r="C33" s="22">
        <v>0</v>
      </c>
      <c r="D33" s="23" t="s">
        <v>30</v>
      </c>
      <c r="E33" s="24" t="s">
        <v>27</v>
      </c>
      <c r="G33" s="7"/>
      <c r="H33" s="7"/>
      <c r="I33" s="7"/>
      <c r="J33" s="7"/>
      <c r="K33" s="7"/>
      <c r="L33" s="140" t="s">
        <v>38</v>
      </c>
      <c r="M33" s="140"/>
      <c r="N33" s="7"/>
    </row>
    <row r="34" spans="1:37" customFormat="1" ht="7.5" customHeight="1" x14ac:dyDescent="0.25">
      <c r="A34" s="32"/>
    </row>
    <row r="35" spans="1:37" customFormat="1" ht="23.25" customHeight="1" x14ac:dyDescent="0.25">
      <c r="A35" s="141" t="s">
        <v>39</v>
      </c>
      <c r="B35" s="131" t="s">
        <v>40</v>
      </c>
      <c r="C35" s="131" t="s">
        <v>41</v>
      </c>
      <c r="D35" s="131"/>
      <c r="E35" s="131"/>
      <c r="F35" s="131" t="s">
        <v>42</v>
      </c>
      <c r="G35" s="131" t="s">
        <v>43</v>
      </c>
      <c r="H35" s="131"/>
      <c r="I35" s="131"/>
      <c r="J35" s="131" t="s">
        <v>44</v>
      </c>
      <c r="K35" s="131"/>
      <c r="L35" s="131"/>
      <c r="M35" s="131" t="s">
        <v>45</v>
      </c>
      <c r="N35" s="131" t="s">
        <v>46</v>
      </c>
    </row>
    <row r="36" spans="1:37" customFormat="1" ht="28.5" customHeight="1" x14ac:dyDescent="0.25">
      <c r="A36" s="14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</row>
    <row r="37" spans="1:37" customFormat="1" ht="22.5" x14ac:dyDescent="0.25">
      <c r="A37" s="141"/>
      <c r="B37" s="131"/>
      <c r="C37" s="131"/>
      <c r="D37" s="131"/>
      <c r="E37" s="131"/>
      <c r="F37" s="131"/>
      <c r="G37" s="99" t="s">
        <v>47</v>
      </c>
      <c r="H37" s="99" t="s">
        <v>48</v>
      </c>
      <c r="I37" s="99" t="s">
        <v>49</v>
      </c>
      <c r="J37" s="99" t="s">
        <v>47</v>
      </c>
      <c r="K37" s="99" t="s">
        <v>48</v>
      </c>
      <c r="L37" s="99" t="s">
        <v>50</v>
      </c>
      <c r="M37" s="131"/>
      <c r="N37" s="131"/>
    </row>
    <row r="38" spans="1:37" customFormat="1" ht="15" x14ac:dyDescent="0.25">
      <c r="A38" s="33">
        <v>1</v>
      </c>
      <c r="B38" s="100">
        <v>2</v>
      </c>
      <c r="C38" s="132">
        <v>3</v>
      </c>
      <c r="D38" s="132"/>
      <c r="E38" s="132"/>
      <c r="F38" s="100">
        <v>4</v>
      </c>
      <c r="G38" s="100">
        <v>5</v>
      </c>
      <c r="H38" s="100">
        <v>6</v>
      </c>
      <c r="I38" s="100">
        <v>7</v>
      </c>
      <c r="J38" s="100">
        <v>8</v>
      </c>
      <c r="K38" s="100">
        <v>9</v>
      </c>
      <c r="L38" s="100">
        <v>10</v>
      </c>
      <c r="M38" s="100">
        <v>11</v>
      </c>
      <c r="N38" s="100">
        <v>12</v>
      </c>
    </row>
    <row r="39" spans="1:37" customFormat="1" ht="15" x14ac:dyDescent="0.25">
      <c r="A39" s="133" t="s">
        <v>128</v>
      </c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5"/>
      <c r="AF39" s="34" t="s">
        <v>128</v>
      </c>
    </row>
    <row r="40" spans="1:37" customFormat="1" ht="57" x14ac:dyDescent="0.25">
      <c r="A40" s="35" t="s">
        <v>52</v>
      </c>
      <c r="B40" s="101"/>
      <c r="C40" s="136" t="s">
        <v>129</v>
      </c>
      <c r="D40" s="136"/>
      <c r="E40" s="136"/>
      <c r="F40" s="36" t="s">
        <v>55</v>
      </c>
      <c r="G40" s="37">
        <v>3</v>
      </c>
      <c r="H40" s="38">
        <v>1</v>
      </c>
      <c r="I40" s="38">
        <v>3</v>
      </c>
      <c r="J40" s="85">
        <v>10000000</v>
      </c>
      <c r="K40" s="109">
        <v>6.0199999999999997E-2</v>
      </c>
      <c r="L40" s="85">
        <v>1806000</v>
      </c>
      <c r="M40" s="37"/>
      <c r="N40" s="86">
        <v>1806000</v>
      </c>
      <c r="AF40" s="34"/>
      <c r="AG40" s="41" t="s">
        <v>129</v>
      </c>
    </row>
    <row r="41" spans="1:37" customFormat="1" ht="15" x14ac:dyDescent="0.25">
      <c r="A41" s="117"/>
      <c r="B41" s="102"/>
      <c r="C41" s="142" t="s">
        <v>130</v>
      </c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5"/>
      <c r="AF41" s="34"/>
      <c r="AG41" s="41"/>
      <c r="AH41" s="3" t="s">
        <v>130</v>
      </c>
    </row>
    <row r="42" spans="1:37" customFormat="1" ht="15" x14ac:dyDescent="0.25">
      <c r="A42" s="42"/>
      <c r="B42" s="43"/>
      <c r="C42" s="137" t="s">
        <v>57</v>
      </c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8"/>
      <c r="AF42" s="34"/>
      <c r="AG42" s="41"/>
      <c r="AI42" s="3" t="s">
        <v>57</v>
      </c>
    </row>
    <row r="43" spans="1:37" customFormat="1" ht="15" x14ac:dyDescent="0.25">
      <c r="A43" s="61"/>
      <c r="B43" s="103"/>
      <c r="C43" s="136" t="s">
        <v>75</v>
      </c>
      <c r="D43" s="136"/>
      <c r="E43" s="136"/>
      <c r="F43" s="36"/>
      <c r="G43" s="37"/>
      <c r="H43" s="37"/>
      <c r="I43" s="37"/>
      <c r="J43" s="39"/>
      <c r="K43" s="37"/>
      <c r="L43" s="85">
        <v>1806000</v>
      </c>
      <c r="M43" s="58"/>
      <c r="N43" s="86">
        <v>1806000</v>
      </c>
      <c r="AF43" s="34"/>
      <c r="AG43" s="41"/>
      <c r="AJ43" s="41" t="s">
        <v>75</v>
      </c>
    </row>
    <row r="44" spans="1:37" customFormat="1" ht="15" x14ac:dyDescent="0.25">
      <c r="A44" s="63"/>
      <c r="B44" s="64"/>
      <c r="C44" s="64"/>
      <c r="D44" s="64"/>
      <c r="E44" s="64"/>
      <c r="F44" s="65"/>
      <c r="G44" s="65"/>
      <c r="H44" s="65"/>
      <c r="I44" s="65"/>
      <c r="J44" s="66"/>
      <c r="K44" s="65"/>
      <c r="L44" s="66"/>
      <c r="M44" s="46"/>
      <c r="N44" s="66"/>
      <c r="AF44" s="34"/>
      <c r="AG44" s="41"/>
      <c r="AJ44" s="41"/>
    </row>
    <row r="45" spans="1:37" customFormat="1" ht="11.25" hidden="1" customHeight="1" x14ac:dyDescent="0.25"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90"/>
      <c r="M45" s="90"/>
      <c r="N45" s="90"/>
      <c r="R45" s="91"/>
    </row>
    <row r="46" spans="1:37" customFormat="1" ht="15" x14ac:dyDescent="0.25">
      <c r="A46" s="67"/>
      <c r="B46" s="68"/>
      <c r="C46" s="136" t="s">
        <v>131</v>
      </c>
      <c r="D46" s="136"/>
      <c r="E46" s="136"/>
      <c r="F46" s="136"/>
      <c r="G46" s="136"/>
      <c r="H46" s="136"/>
      <c r="I46" s="136"/>
      <c r="J46" s="136"/>
      <c r="K46" s="136"/>
      <c r="L46" s="118">
        <v>1806000</v>
      </c>
      <c r="M46" s="70"/>
      <c r="N46" s="119">
        <v>1806000</v>
      </c>
      <c r="AK46" s="41" t="s">
        <v>131</v>
      </c>
    </row>
    <row r="47" spans="1:37" customFormat="1" ht="13.5" hidden="1" customHeight="1" x14ac:dyDescent="0.25">
      <c r="B47" s="66"/>
      <c r="C47" s="64"/>
      <c r="D47" s="64"/>
      <c r="E47" s="64"/>
      <c r="F47" s="64"/>
      <c r="G47" s="64"/>
      <c r="H47" s="64"/>
      <c r="I47" s="64"/>
      <c r="J47" s="64"/>
      <c r="K47" s="64"/>
      <c r="L47" s="88"/>
      <c r="M47" s="92"/>
      <c r="N47" s="93"/>
    </row>
    <row r="48" spans="1:37" customFormat="1" ht="26.25" customHeight="1" x14ac:dyDescent="0.25">
      <c r="A48" s="94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2:6" customFormat="1" ht="19.5" customHeight="1" x14ac:dyDescent="0.25"/>
    <row r="50" spans="2:6" customFormat="1" ht="15" x14ac:dyDescent="0.25">
      <c r="B50" s="96"/>
      <c r="D50" s="96"/>
      <c r="F50" s="96"/>
    </row>
  </sheetData>
  <mergeCells count="40">
    <mergeCell ref="G5:N5"/>
    <mergeCell ref="G6:N6"/>
    <mergeCell ref="A7:F7"/>
    <mergeCell ref="G7:N7"/>
    <mergeCell ref="A8:F8"/>
    <mergeCell ref="G8:N8"/>
    <mergeCell ref="A9:F9"/>
    <mergeCell ref="G9:N9"/>
    <mergeCell ref="A10:F10"/>
    <mergeCell ref="G10:N10"/>
    <mergeCell ref="A11:F11"/>
    <mergeCell ref="G11:N11"/>
    <mergeCell ref="L32:M32"/>
    <mergeCell ref="A13:N13"/>
    <mergeCell ref="A14:N14"/>
    <mergeCell ref="A16:N16"/>
    <mergeCell ref="A17:N17"/>
    <mergeCell ref="A18:N18"/>
    <mergeCell ref="A20:N20"/>
    <mergeCell ref="A21:N21"/>
    <mergeCell ref="B23:F23"/>
    <mergeCell ref="B24:F24"/>
    <mergeCell ref="D26:F26"/>
    <mergeCell ref="L31:M31"/>
    <mergeCell ref="L33:M33"/>
    <mergeCell ref="A35:A37"/>
    <mergeCell ref="B35:B37"/>
    <mergeCell ref="C35:E37"/>
    <mergeCell ref="F35:F37"/>
    <mergeCell ref="G35:I36"/>
    <mergeCell ref="J35:L36"/>
    <mergeCell ref="M35:M37"/>
    <mergeCell ref="C43:E43"/>
    <mergeCell ref="C46:K46"/>
    <mergeCell ref="N35:N37"/>
    <mergeCell ref="C38:E38"/>
    <mergeCell ref="A39:N39"/>
    <mergeCell ref="C40:E40"/>
    <mergeCell ref="C41:N41"/>
    <mergeCell ref="C42:N4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  <rowBreaks count="1" manualBreakCount="1">
    <brk id="34" max="5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2026</vt:lpstr>
      <vt:lpstr>2027</vt:lpstr>
      <vt:lpstr>2028</vt:lpstr>
      <vt:lpstr>2029</vt:lpstr>
      <vt:lpstr>'2026'!Заголовки_для_печати</vt:lpstr>
      <vt:lpstr>'2027'!Заголовки_для_печати</vt:lpstr>
      <vt:lpstr>'2028'!Заголовки_для_печати</vt:lpstr>
      <vt:lpstr>'2029'!Заголовки_для_печати</vt:lpstr>
      <vt:lpstr>'2026'!Область_печати</vt:lpstr>
      <vt:lpstr>'2027'!Область_печати</vt:lpstr>
      <vt:lpstr>'2028'!Область_печати</vt:lpstr>
      <vt:lpstr>'2029'!Область_печати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Борисевич Денис Сергеевич</cp:lastModifiedBy>
  <cp:lastPrinted>2023-09-28T14:47:37Z</cp:lastPrinted>
  <dcterms:created xsi:type="dcterms:W3CDTF">2020-09-30T08:50:27Z</dcterms:created>
  <dcterms:modified xsi:type="dcterms:W3CDTF">2025-04-14T09:31:44Z</dcterms:modified>
</cp:coreProperties>
</file>